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defaultThemeVersion="124226"/>
  <mc:AlternateContent xmlns:mc="http://schemas.openxmlformats.org/markup-compatibility/2006">
    <mc:Choice Requires="x15">
      <x15ac:absPath xmlns:x15ac="http://schemas.microsoft.com/office/spreadsheetml/2010/11/ac" url="\\srv-file01\mov$\ris\SUBAFFIDAMENTI URBANI EXTRAURBANI\SUBAFFIDAMENTO linee corse\NUOVA GARA  sett2024\LOTTO URBANO VICENZA\orari\"/>
    </mc:Choice>
  </mc:AlternateContent>
  <xr:revisionPtr revIDLastSave="0" documentId="13_ncr:1_{23BC4A1B-7EEE-4D5E-BB78-00A239C62AFA}" xr6:coauthVersionLast="47" xr6:coauthVersionMax="47" xr10:uidLastSave="{00000000-0000-0000-0000-000000000000}"/>
  <bookViews>
    <workbookView xWindow="28680" yWindow="-120" windowWidth="29040" windowHeight="15720" tabRatio="909" activeTab="8" xr2:uid="{00000000-000D-0000-FFFF-FFFF00000000}"/>
  </bookViews>
  <sheets>
    <sheet name="9540" sheetId="11" r:id="rId1"/>
    <sheet name="9541" sheetId="12" r:id="rId2"/>
    <sheet name="9543" sheetId="8" r:id="rId3"/>
    <sheet name="9544" sheetId="28" r:id="rId4"/>
    <sheet name="9545" sheetId="27" r:id="rId5"/>
    <sheet name="9631" sheetId="13" r:id="rId6"/>
    <sheet name="9633" sheetId="15" r:id="rId7"/>
    <sheet name="9634" sheetId="17" r:id="rId8"/>
    <sheet name="9635" sheetId="26" r:id="rId9"/>
    <sheet name="CALENDARIO" sheetId="23" r:id="rId1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45" i="27" l="1"/>
  <c r="E45" i="27"/>
  <c r="D34" i="28"/>
  <c r="G67" i="13"/>
  <c r="D67" i="13"/>
  <c r="D22" i="13"/>
  <c r="A68" i="13" s="1"/>
  <c r="D45" i="26"/>
  <c r="D91" i="26"/>
  <c r="D44" i="17"/>
  <c r="G24" i="15"/>
  <c r="AO38" i="23"/>
  <c r="AO37" i="23"/>
  <c r="AN36" i="23"/>
  <c r="AN39" i="23" s="1"/>
  <c r="AJ36" i="23"/>
  <c r="AJ39" i="23" s="1"/>
  <c r="AF36" i="23"/>
  <c r="AF39" i="23" s="1"/>
  <c r="AB36" i="23"/>
  <c r="AB39" i="23" s="1"/>
  <c r="X36" i="23"/>
  <c r="X39" i="23" s="1"/>
  <c r="T36" i="23"/>
  <c r="T39" i="23" s="1"/>
  <c r="P36" i="23"/>
  <c r="P39" i="23" s="1"/>
  <c r="L36" i="23"/>
  <c r="L39" i="23" s="1"/>
  <c r="H36" i="23"/>
  <c r="H39" i="23" s="1"/>
  <c r="D36" i="23"/>
  <c r="D39" i="23" s="1"/>
  <c r="D46" i="27" l="1"/>
  <c r="AO36" i="23"/>
  <c r="G44" i="12" l="1"/>
  <c r="G56" i="15" l="1"/>
  <c r="D56" i="15"/>
  <c r="D61" i="12"/>
  <c r="D44" i="12"/>
  <c r="G47" i="8"/>
  <c r="D47" i="8"/>
  <c r="G54" i="11"/>
  <c r="D54" i="11"/>
  <c r="A62" i="12" l="1"/>
  <c r="A55" i="11"/>
  <c r="A48" i="8"/>
  <c r="A57" i="15" l="1"/>
</calcChain>
</file>

<file path=xl/sharedStrings.xml><?xml version="1.0" encoding="utf-8"?>
<sst xmlns="http://schemas.openxmlformats.org/spreadsheetml/2006/main" count="1213" uniqueCount="455">
  <si>
    <t>Capolinea/Fermate</t>
  </si>
  <si>
    <t>Percorrenze</t>
  </si>
  <si>
    <t>Lunghezza complessiva tratta</t>
  </si>
  <si>
    <t>cod fermata</t>
  </si>
  <si>
    <t>percorso</t>
  </si>
  <si>
    <t>A</t>
  </si>
  <si>
    <t>B</t>
  </si>
  <si>
    <t>IN VIGORE NEI GIORNI DI CALENDARIO SCOLASTICO - dal LUNEDI AL VENERDI</t>
  </si>
  <si>
    <t xml:space="preserve">VIALE ROMA 3300 (no Tormeno) - DEBBA  </t>
  </si>
  <si>
    <t>tipologia BUS</t>
  </si>
  <si>
    <t>VIALE VENEZIA 8</t>
  </si>
  <si>
    <t>VIA BORGO BERGA 58</t>
  </si>
  <si>
    <t>VIA RIVIERA BERICA 70</t>
  </si>
  <si>
    <t>VIA RIVIERA BERICA 362</t>
  </si>
  <si>
    <t>VIA LONGARA 36</t>
  </si>
  <si>
    <t>VIA LONGARA 154</t>
  </si>
  <si>
    <t>VIA LONGARA 182</t>
  </si>
  <si>
    <t>VIA LONGARA 264</t>
  </si>
  <si>
    <t>VIA TORMENO 223</t>
  </si>
  <si>
    <t>BORGO BERGA 11</t>
  </si>
  <si>
    <t>VIALE VENEZIA</t>
  </si>
  <si>
    <t>ORARIO</t>
  </si>
  <si>
    <t>DESCRIZIONE CORSA</t>
  </si>
  <si>
    <t>VIALE ROMA, piazzale De Gasperi, viale Roma, viale Venezia, via Risorgimento, piazzale Fraccon, Borgo Berga, viale Riviera Berica, Campedello, S. Croce Bigolina, Longara, DEBBA</t>
  </si>
  <si>
    <t xml:space="preserve">PERCORSO A - V.le Roma - no tormeno - DEBBA </t>
  </si>
  <si>
    <t xml:space="preserve">PERCORSO B - DEBBA - TORRI DI ARCUGNANO - VIALE ROMA 3300 </t>
  </si>
  <si>
    <t>DEBBA, SS. Riviera Berica, Longara, proiezione a Torri di Arcugnano: strada Longara, Tormeno, strada provinciale del Tormeno, Via Via G.Battista, Via Montelungo Torri di Arcugnano, strada provinciale del Tormeno, ... S. Croce Bigolina, Campedello, viale Riviera Berica, Borgo Berga, via Oliva, Via Gallo, piazzale Fraccon, viale Risorgimento, viale X Giugno, viale Venezia, VIALE ROMA.</t>
  </si>
  <si>
    <t>VIALE ROMA 9110 - COSTABISSARA - MOTTA DI COSTABISSARA</t>
  </si>
  <si>
    <t>VIALE ROMA</t>
  </si>
  <si>
    <t>VIA CAVOUR 71 COSTABISSARA</t>
  </si>
  <si>
    <t>VIA CAVOUR 59 COSTABISSARA</t>
  </si>
  <si>
    <t>VIA CAVOUR 47 COSTABISSARA</t>
  </si>
  <si>
    <t>VIA GIOBERTI COSTABISSARA</t>
  </si>
  <si>
    <t>VIA MONTEGRAPPA 1 COSTABISSARA</t>
  </si>
  <si>
    <t>VIA MAZZINI 10 COSTABISSARA</t>
  </si>
  <si>
    <t>VIA ROMA FRONTE CHIESA COSTABISSARA</t>
  </si>
  <si>
    <t>VIA ZARA 27 COSTABISSARA</t>
  </si>
  <si>
    <t>VIA MONTEGRAPPA COSTABISSARA</t>
  </si>
  <si>
    <t>VIA MONTEGRAPPA 70 COSTABISSARA</t>
  </si>
  <si>
    <t>IN VIGORE NEI GIORNI DI CALENDARIO SCOLASTICO - dal LUNEDI AL SABATO</t>
  </si>
  <si>
    <t>VIA CAVOUR 56 COSTABISSARA</t>
  </si>
  <si>
    <t>VIA CAVOUR 70 COSTABISSARA</t>
  </si>
  <si>
    <t>VIA CAVOUR</t>
  </si>
  <si>
    <t>VIA MAZZINI 25</t>
  </si>
  <si>
    <t>VIALE MILANO 68</t>
  </si>
  <si>
    <t>PIAZZA CASTELLO 27</t>
  </si>
  <si>
    <t>PIAZZA SAN GIUSEPPE 14</t>
  </si>
  <si>
    <t>VIA GIURIOLO</t>
  </si>
  <si>
    <t>SCHEDA PERCORSO</t>
  </si>
  <si>
    <t>VIALE ROMA 8330 - ALTAVILLA VIA GIOVANNI XXIII</t>
  </si>
  <si>
    <t>PERCORSO A -  VIALE ROMA  - ALTAVILLA VIA GIOVANNI XXIII</t>
  </si>
  <si>
    <t>VIA FERRETTI 50</t>
  </si>
  <si>
    <t>VIA VACCARI 156</t>
  </si>
  <si>
    <t>VIA DEL COMMERCIO FIERA</t>
  </si>
  <si>
    <t>VIA DEL COMMERCIO 9</t>
  </si>
  <si>
    <t>VIA VICENZA 79 ALTAVILLA</t>
  </si>
  <si>
    <t>VIA VICENZA 49 ALTAVILLA</t>
  </si>
  <si>
    <t>VIA VICENZA 33 ALTAVILLA</t>
  </si>
  <si>
    <t>VIA ROMA 119 ALTAVILLA</t>
  </si>
  <si>
    <t>VIA ROMA 45 ALTAVILLA</t>
  </si>
  <si>
    <t>VIA MARCONI 48 ALTAVILLA</t>
  </si>
  <si>
    <t>VIALE VERDI 38 ALTAVILLA</t>
  </si>
  <si>
    <t>VIALE VERDI 138 ALTAVILLA</t>
  </si>
  <si>
    <t>VIA BORGO SCROFA 12</t>
  </si>
  <si>
    <t>VIA PASI 13</t>
  </si>
  <si>
    <t>PERCORSO 142 - VIALE ROMA 11360 - via Baden Powell</t>
  </si>
  <si>
    <t>VIA GIOVANNI VENTITREESIMO CAPOLINEA ALTAVILLA</t>
  </si>
  <si>
    <t>VIA LAGO CAREZZA FRONTE CIVICO 13</t>
  </si>
  <si>
    <t>VIA RISORGIMENTO 45 SOVIZZO</t>
  </si>
  <si>
    <t>VIALE VERDI 87 ALTAVILLA</t>
  </si>
  <si>
    <t>VIALE VERDI 25 ALTAVILLA</t>
  </si>
  <si>
    <t>VIA MARCONI 91 ALTAVILLA</t>
  </si>
  <si>
    <t>VIA ROMA 72 ALTAVILLA</t>
  </si>
  <si>
    <t>VIA ROMA 122 ALTAVILLA</t>
  </si>
  <si>
    <t>VIA VICENZA 6/a ALTAVILLA</t>
  </si>
  <si>
    <t>VIA VICENZA 122 ALTAVILLA</t>
  </si>
  <si>
    <t>VIA VICENZA 180 ALTAVILLA</t>
  </si>
  <si>
    <t>VIA VICENZA 240 ALTAVILLA</t>
  </si>
  <si>
    <t>VIALE DELLA SCIENZA</t>
  </si>
  <si>
    <t>VIALE DELLA SCIENZA FRONTE CIVICO 44</t>
  </si>
  <si>
    <t>VIALE DELLA SCIENZA FRONTE CIVICO 20</t>
  </si>
  <si>
    <t>VIA DEL LAVORO 69</t>
  </si>
  <si>
    <t>VIALE DELLA MECCANICA 59</t>
  </si>
  <si>
    <t>VIALE DELLA MECCANICA CIVICO 5</t>
  </si>
  <si>
    <t>VIALE DELL'INDUSTRIA 67</t>
  </si>
  <si>
    <t>VIALE DELL'INDUSTRIA 33</t>
  </si>
  <si>
    <t>VIALE SANT'AGOSTINO 123</t>
  </si>
  <si>
    <t>VIALE SANT'AGOSTINO 37</t>
  </si>
  <si>
    <t>VIA VACCARI 107</t>
  </si>
  <si>
    <t>VIALE VERONA 49</t>
  </si>
  <si>
    <t>CORSO SAN FELICE 263</t>
  </si>
  <si>
    <t>CORSO SAN FELICE 219</t>
  </si>
  <si>
    <t>CORSO SAN FELICE 163</t>
  </si>
  <si>
    <r>
      <t xml:space="preserve">VIALE ROMA (capolinea fermata cod. 8330), piazzale De Gasperi, corso S. Felice, viale Verona, via Ferretto de Ferretti, viale S. Agostino, viale dell'Industria, via della Meccanica, viale del Lavoro, via della Scienza, via dell’Oreficeria, via Commercio, viale della Scienza, via Vicenza, via Roma, via Marconi, viale Verdi, via Tabernulae, </t>
    </r>
    <r>
      <rPr>
        <b/>
        <sz val="10"/>
        <rFont val="Arial"/>
        <family val="2"/>
      </rPr>
      <t>capolinea ALTAVILLA via Giovanni XXIII</t>
    </r>
  </si>
  <si>
    <r>
      <rPr>
        <b/>
        <sz val="10"/>
        <rFont val="Arial"/>
        <family val="2"/>
      </rPr>
      <t xml:space="preserve">ALTAVILLA </t>
    </r>
    <r>
      <rPr>
        <sz val="10"/>
        <rFont val="Arial"/>
        <family val="2"/>
      </rPr>
      <t>via Giovanni XXIII, via Lago di Carezza, via Sovizzo, SS 11 Padana Superiore verso V), ALTAVILLA (S.R. 11 località Tavernelle), via Tabernulae, viale Verdi, via Marconi, via Roma, via Vicenza, viale della Scienza, via del Lavoro, via della Meccanica, via dell’industria, viale S. Agostino, via Vaccari, via Rossi, via Ferretto de Ferretti, viale Verona, corso S. Felice, viale Milano, Piazzale FS, VIALE ROMA.</t>
    </r>
  </si>
  <si>
    <r>
      <rPr>
        <b/>
        <sz val="10"/>
        <rFont val="Arial"/>
        <family val="2"/>
      </rPr>
      <t>viale Roma</t>
    </r>
    <r>
      <rPr>
        <sz val="10"/>
        <rFont val="Arial"/>
        <family val="2"/>
      </rPr>
      <t>, Piazzale De Gasperi, Piazza Castello, contrà Mure Pallamaio, ponte Furo, contrà Mure San Michele, contrà della Piarda, viale Giuriolo, piazza Matteotti, levà degli Angeli, piazza XX settembre, via IV Novembre, borgo Scroffa, via Pasi, Via Astichello, VIA BADEN POWELL fermata 9170</t>
    </r>
  </si>
  <si>
    <t>PERCORSO 141 - VIA CARDUCCI - STAZIONE FS</t>
  </si>
  <si>
    <t>VIA MANZONI 23</t>
  </si>
  <si>
    <t>VIA D'ALVIANO 7</t>
  </si>
  <si>
    <t xml:space="preserve">PERCORSO 122 -  VIA CRICOLI - TORRI DI QUARTESOLO </t>
  </si>
  <si>
    <t>VIA CRICOLI</t>
  </si>
  <si>
    <t>VIA ASTICHELLO</t>
  </si>
  <si>
    <t>VIA RODOLFI OSPEDALE</t>
  </si>
  <si>
    <t>VIA MAFFEI 8</t>
  </si>
  <si>
    <t>VIA FUSINIERI 28</t>
  </si>
  <si>
    <t>STRADA BERTESINA 120</t>
  </si>
  <si>
    <t>VIA DALLA SCOLA 115</t>
  </si>
  <si>
    <t>VIA DALLA SCOLA 33</t>
  </si>
  <si>
    <t>VIA FABIANI 29</t>
  </si>
  <si>
    <t>VIA CAMISANO 67</t>
  </si>
  <si>
    <t>CORSO PADOVA 123</t>
  </si>
  <si>
    <t>CORSO PADOVA 53</t>
  </si>
  <si>
    <t>PORTA PADOVA 51</t>
  </si>
  <si>
    <t>V.ROMA 3300 - TORRI ARCUGNANO- DEBBA</t>
  </si>
  <si>
    <t>VIA LAMARMORA 77</t>
  </si>
  <si>
    <t>VIA LAMARMORA 27</t>
  </si>
  <si>
    <t>VIA MANZONI 32</t>
  </si>
  <si>
    <t>VIA POSTUMIA 165</t>
  </si>
  <si>
    <t>VIA POSTUMIA 133</t>
  </si>
  <si>
    <t>VIA POSTUMIA 79</t>
  </si>
  <si>
    <t>VIA POSTUMIA 43</t>
  </si>
  <si>
    <t>VIA ANCONETTA 191</t>
  </si>
  <si>
    <t>V.LE TRIESTE 441</t>
  </si>
  <si>
    <t>VIA BORGO SCROFA 97</t>
  </si>
  <si>
    <t>CORSO S.FELICE (ferm.cod.1990) - STAZIONE FS (490) - VIA VENEZIA - TORRI ARC. - DEBBA</t>
  </si>
  <si>
    <t>VIA TORMENO 44</t>
  </si>
  <si>
    <t>VIA TORMENO 92</t>
  </si>
  <si>
    <t>VIA TORMENO 112</t>
  </si>
  <si>
    <t>VIA TORMENO 174</t>
  </si>
  <si>
    <t>VIA LONGARA 155</t>
  </si>
  <si>
    <t>VIA LONGARA 121</t>
  </si>
  <si>
    <t>VIA LONGARA</t>
  </si>
  <si>
    <t>VIA LONGARA 9A</t>
  </si>
  <si>
    <t>VIA BATTISTI MOTTA COSTABISSARA</t>
  </si>
  <si>
    <t>STRADA PASUBIO 125  MOTTA  COSTABISSARA</t>
  </si>
  <si>
    <t>STRADA PASUBIO 85 MOTTA COSTABISSARA</t>
  </si>
  <si>
    <t>VIA ROMA FRONTE CIVICO 95 COSTABISSARA</t>
  </si>
  <si>
    <t>VIA VENEZIA COSTABISSARA</t>
  </si>
  <si>
    <t>VIA BRIGATA SASSARI FRONTE CIVICO 4 COSTABISSARA</t>
  </si>
  <si>
    <t>STRADA PASUBIO 369</t>
  </si>
  <si>
    <t>STRADA PASUBIO 337</t>
  </si>
  <si>
    <t>STRADA PASUBIO 277</t>
  </si>
  <si>
    <t>STRADA PASUBIO 231</t>
  </si>
  <si>
    <t>STRADA PASUBIO 157</t>
  </si>
  <si>
    <t>STRADA PASUBIO 101</t>
  </si>
  <si>
    <t>STRADA PASUBIO 61</t>
  </si>
  <si>
    <t>STRADA PASUBIO 13</t>
  </si>
  <si>
    <t>VIALE TRENTO FRONTE CIVICO 324</t>
  </si>
  <si>
    <t>VIALE TRENTO FRONTE CIVICO 258</t>
  </si>
  <si>
    <t>VIALE TRENTO 27</t>
  </si>
  <si>
    <t>VIALE MAZZINI</t>
  </si>
  <si>
    <t>PIAZZALE STAZIONE</t>
  </si>
  <si>
    <t>CONTRA' DELLA PIARDA FRONTE CIVICO 11</t>
  </si>
  <si>
    <t>VIA QUATTRO NOVEMBRE 34</t>
  </si>
  <si>
    <t>VIALE ASTICHELLO 20</t>
  </si>
  <si>
    <t>VIALE ASTICHELLO 58</t>
  </si>
  <si>
    <t>VIALE ASTICHELLO 164</t>
  </si>
  <si>
    <t>VIA BADEN POWELL</t>
  </si>
  <si>
    <t>VIA CARDUCCI FRONTE CIVICO 56</t>
  </si>
  <si>
    <t>VIA CARDUCCI FRONTE CIVICO 14</t>
  </si>
  <si>
    <t>VIA CAMISANA 17 TORRI</t>
  </si>
  <si>
    <t>VIA CAMISANA TORRI</t>
  </si>
  <si>
    <t>VIA ROMA 79 TORRI</t>
  </si>
  <si>
    <t>VIA ROMA 41 TORRI</t>
  </si>
  <si>
    <t>VIA ROMA 13 TORRI</t>
  </si>
  <si>
    <t>STRADA REGIONALE 11 CIVICO 187</t>
  </si>
  <si>
    <t>STRADA REGIONALE 11 CIVICO 75</t>
  </si>
  <si>
    <t>VIALE CAMISANO FRONTE 10A</t>
  </si>
  <si>
    <t>VIALE DELLA PACE EDERLE</t>
  </si>
  <si>
    <t>VIALE DELLA PACE 175</t>
  </si>
  <si>
    <t>VIALE DELLA PACE FRONTE CIVICO 70</t>
  </si>
  <si>
    <t>PIAZZA VENTI SETTEMBRE 10</t>
  </si>
  <si>
    <t>VIALE ASTICHELLO 41</t>
  </si>
  <si>
    <t>VIA RODOLFI FRONTE CIVICO 2</t>
  </si>
  <si>
    <t>VIA QUATTRO NOVEMBRE 61</t>
  </si>
  <si>
    <t>PIAZZA VENTI SETTEMBRE 1</t>
  </si>
  <si>
    <t>VIA SANT'ANTONINO</t>
  </si>
  <si>
    <t>VIA SANT'ANTONINO 9</t>
  </si>
  <si>
    <t>VIALE RISORGIMENTO 22</t>
  </si>
  <si>
    <t>VIA RIVIERA BERICA FRONTE CIVICO 137</t>
  </si>
  <si>
    <t>VIA RIVIERA BERICA FRONTE CIVICO 251</t>
  </si>
  <si>
    <t>VIA RIVIERA BERICA 254</t>
  </si>
  <si>
    <t>VIA RIVIERA BERICA 334</t>
  </si>
  <si>
    <t>VIA TORMENO 15 TORRI ARCUGNANO</t>
  </si>
  <si>
    <t>VIA TORMENO FRONTE CIVICO 20 TORRI ARCUGNANO</t>
  </si>
  <si>
    <t>VIA RIVIERA BERICA 594</t>
  </si>
  <si>
    <t>VIA RIVIERA BERICA 692</t>
  </si>
  <si>
    <t>VIA RIVIERA BERICA 756</t>
  </si>
  <si>
    <t>VIA RIVIERA BERICA 800</t>
  </si>
  <si>
    <t>VIA RIVIERA BERICA FRONTE CIVICO 702</t>
  </si>
  <si>
    <t>VIA RIVIERA BERICA FRONTE CIVICO 594</t>
  </si>
  <si>
    <t>VIA RIVIERA BERICA 639</t>
  </si>
  <si>
    <t>VIA RIVIERA BERICA 573</t>
  </si>
  <si>
    <t>VIA RIVIERA BERICA 427</t>
  </si>
  <si>
    <t>VIA RIVIERA BERICA 351</t>
  </si>
  <si>
    <t>VIA RIVIERA BERICA 275</t>
  </si>
  <si>
    <t>VIA RIVIERA BERICA 239</t>
  </si>
  <si>
    <t>VIA RIVIERA BERICA 127</t>
  </si>
  <si>
    <t>VIA RIVIERA BERICA 3</t>
  </si>
  <si>
    <t>VIA GALLO FRONTE CIVICO 20</t>
  </si>
  <si>
    <t>VIALE RISORGIMENTO FRONTE CIVICO 24</t>
  </si>
  <si>
    <t>VIALE VENEZIA FRONTE CIVICO 8</t>
  </si>
  <si>
    <t>VIA PONTE</t>
  </si>
  <si>
    <t>STRADA POSTUMIA</t>
  </si>
  <si>
    <t>VIA STRASILIA  BOLZANO VICENTINO</t>
  </si>
  <si>
    <t>VIA STRASILIA 3</t>
  </si>
  <si>
    <t>VIA PONTE 3</t>
  </si>
  <si>
    <t>VIA DELLA FERROVIA 8</t>
  </si>
  <si>
    <t>VIA POSTUMIA FRONTE CIVICO 242</t>
  </si>
  <si>
    <t>VIA ANCONETTA FRONTE CIVICO186</t>
  </si>
  <si>
    <t>VIA ANCONETTA 49</t>
  </si>
  <si>
    <t>VIALE TRIESTE 387</t>
  </si>
  <si>
    <t>VIALE TRIESTE 287</t>
  </si>
  <si>
    <t>VIALE TRIESTE 237</t>
  </si>
  <si>
    <t>VIALE TRIESTE 121</t>
  </si>
  <si>
    <t>VIALE TRIESTE  60</t>
  </si>
  <si>
    <r>
      <t xml:space="preserve">arrivo previsto </t>
    </r>
    <r>
      <rPr>
        <b/>
        <sz val="10"/>
        <rFont val="Arial"/>
        <family val="2"/>
      </rPr>
      <t xml:space="preserve">VIALE ROMA    </t>
    </r>
    <r>
      <rPr>
        <b/>
        <sz val="12"/>
        <rFont val="Arial"/>
        <family val="2"/>
      </rPr>
      <t>ore 7:25</t>
    </r>
  </si>
  <si>
    <r>
      <t xml:space="preserve">arrivo previsto </t>
    </r>
    <r>
      <rPr>
        <b/>
        <sz val="10"/>
        <rFont val="Arial"/>
        <family val="2"/>
      </rPr>
      <t xml:space="preserve">VIA GIURIOLO    </t>
    </r>
    <r>
      <rPr>
        <b/>
        <sz val="12"/>
        <rFont val="Arial"/>
        <family val="2"/>
      </rPr>
      <t>ore 7:55</t>
    </r>
  </si>
  <si>
    <t xml:space="preserve">MOTTA - COSTABISSARA  - PERCORSO LINEA 6 - STAZIONE FS - P.CASTELLO - PIARDA - VIA GIURIOLO </t>
  </si>
  <si>
    <t>PERCORSO 106- VIALE ROMA  - Costabissara - Motta di Costabissara</t>
  </si>
  <si>
    <t>PERCORSO 129 - Motta Costabissara -  stazione F.S - Piazza Castello - Via Giuriolo</t>
  </si>
  <si>
    <r>
      <rPr>
        <b/>
        <sz val="10"/>
        <rFont val="Arial"/>
        <family val="2"/>
      </rPr>
      <t>VIALE ROMA</t>
    </r>
    <r>
      <rPr>
        <sz val="10"/>
        <rFont val="Arial"/>
        <family val="2"/>
      </rPr>
      <t xml:space="preserve"> (fermata cod. 9110), piazzale De Gasperi, corso San Felice, piazzale Giusti, contrà Porta Nova, via Bonollo, viale Mazzini, viale Trento, S.S. Pasubio, str. com. di Costabissara, via Cavour, Via Gioberti, Via Montegrappa, piazza Veneto, Via Mazzini, Via San Carlo, Via Roma, Via Marco Polo, Via Udine, Via Zara, Via Venezia Costabissara, via Dante, via Brigata Sassari, piazza Veneto, Via Montegrappa, S.S. Pasubio, </t>
    </r>
    <r>
      <rPr>
        <b/>
        <sz val="10"/>
        <rFont val="Arial"/>
        <family val="2"/>
      </rPr>
      <t>Motta di Costabissara.</t>
    </r>
  </si>
  <si>
    <r>
      <rPr>
        <b/>
        <sz val="10"/>
        <rFont val="Arial"/>
        <family val="2"/>
      </rPr>
      <t>Motta di Costabissara</t>
    </r>
    <r>
      <rPr>
        <sz val="10"/>
        <rFont val="Arial"/>
        <family val="2"/>
      </rPr>
      <t xml:space="preserve">, S.S. Pasubio, Via Montegrappa, Piazza Veneto, Via Mazzini, Via San Carlo, via Roma, Via Marco Polo, Via Udine, Via Venezia, Costabissara, via Dante, via Brigata Sassari, piazza Veneto, Via Montegrappa, Via Gioberti, via Cavour, strada di Costabissara, Strada S. Pasubio, viale Trento, viale Mazzini, viale Milano, </t>
    </r>
    <r>
      <rPr>
        <b/>
        <sz val="10"/>
        <rFont val="Arial"/>
        <family val="2"/>
      </rPr>
      <t>piazzale Stazione</t>
    </r>
    <r>
      <rPr>
        <sz val="10"/>
        <rFont val="Arial"/>
        <family val="2"/>
      </rPr>
      <t>, VIALE ROMA, Piazzale De Gasperi, Piazza Castello, contrà Mure Pallamaio, ponte Furo, piazzetta Gualdi, contrà Mure San Michele, contrà della Piarda, viale Giuriolo, piazza Matteotti, VIA GIURIOLO</t>
    </r>
  </si>
  <si>
    <r>
      <t xml:space="preserve">arrivo previsto </t>
    </r>
    <r>
      <rPr>
        <b/>
        <sz val="10"/>
        <rFont val="Arial"/>
        <family val="2"/>
      </rPr>
      <t xml:space="preserve">VIA BADEN POWELL    </t>
    </r>
    <r>
      <rPr>
        <b/>
        <sz val="12"/>
        <rFont val="Arial"/>
        <family val="2"/>
      </rPr>
      <t>ore 7:35</t>
    </r>
  </si>
  <si>
    <t>ALTAVILLA VIA GIOVANNI XXIII - SR11- V.DELLA SCIENZA -VIALE ROMA 11360</t>
  </si>
  <si>
    <t>PERCORSO 101-  TORRI QUARTESOLO - PIAZZA XX SETTEMBRE</t>
  </si>
  <si>
    <r>
      <t xml:space="preserve">arrivo previsto </t>
    </r>
    <r>
      <rPr>
        <b/>
        <sz val="10"/>
        <rFont val="Arial"/>
        <family val="2"/>
      </rPr>
      <t xml:space="preserve">VIALE ROMA   </t>
    </r>
    <r>
      <rPr>
        <b/>
        <sz val="12"/>
        <rFont val="Arial"/>
        <family val="2"/>
      </rPr>
      <t>ore 14:40</t>
    </r>
  </si>
  <si>
    <t xml:space="preserve">DEBBA (no Tormeno) - VIALE ROMA 3300  </t>
  </si>
  <si>
    <r>
      <t xml:space="preserve">arrivo previsto </t>
    </r>
    <r>
      <rPr>
        <b/>
        <sz val="10"/>
        <rFont val="Arial"/>
        <family val="2"/>
      </rPr>
      <t xml:space="preserve">DEBBA   </t>
    </r>
    <r>
      <rPr>
        <b/>
        <sz val="12"/>
        <rFont val="Arial"/>
        <family val="2"/>
      </rPr>
      <t>ore 16:55</t>
    </r>
  </si>
  <si>
    <t>VIA RIVIERA BERICA 506</t>
  </si>
  <si>
    <t>VIA RIIERA BERICA 544</t>
  </si>
  <si>
    <t>VIA TORMENO FRONTE CIVICO 92</t>
  </si>
  <si>
    <t>VIA TORMENO FRONTE CIVICO 40</t>
  </si>
  <si>
    <t xml:space="preserve">PIAZZALE DE GASPERI </t>
  </si>
  <si>
    <t>PIAZZALE GIUSTI 22</t>
  </si>
  <si>
    <t>VIA BONOLLO FRONTE CIVICO 15</t>
  </si>
  <si>
    <t>V.LE MAZZINI FRONTE CIVICO 79</t>
  </si>
  <si>
    <t>VIALE TRENTO 108</t>
  </si>
  <si>
    <t>VIALE TRENTO 190</t>
  </si>
  <si>
    <t>VIALE TRENTO 268</t>
  </si>
  <si>
    <t>VIALE TRENTO 350</t>
  </si>
  <si>
    <t>STRADA PASUBIO 40</t>
  </si>
  <si>
    <t>STRADA PASUBIO 86</t>
  </si>
  <si>
    <t>STRADA PASUBIO 166A</t>
  </si>
  <si>
    <t>STRADA PASUBIO 326</t>
  </si>
  <si>
    <t>STRADA PASUBIO 366</t>
  </si>
  <si>
    <t>STRADA PASUBIO 436</t>
  </si>
  <si>
    <t>STRADA PASUBIO 498</t>
  </si>
  <si>
    <t>STRADA PASUBIO FRONTE CIVICO 85</t>
  </si>
  <si>
    <t>STRADA PASUBIO 36 MOTTA COSTABISSARA</t>
  </si>
  <si>
    <t>CORSO SAN FELICE 54</t>
  </si>
  <si>
    <t>CORSO SAN FELICE 242</t>
  </si>
  <si>
    <t>VIALE VERONA 20</t>
  </si>
  <si>
    <t>VIALE SANT'AGOSTINO 48</t>
  </si>
  <si>
    <t>VIALE SANT' AGOSTINO 140</t>
  </si>
  <si>
    <t>VIALE DELL'INDUSTRIA FRONTE CIVICO 29</t>
  </si>
  <si>
    <t>VIALE DELL'INDUSTRIA FRONTE CIVICO 67</t>
  </si>
  <si>
    <t>VIALE DELLA MECCANICA 2</t>
  </si>
  <si>
    <t>VIALE DELLA MECCANICA 32</t>
  </si>
  <si>
    <t>VIALE DEL LAVORO 56</t>
  </si>
  <si>
    <t>VIALE DELLA SCIENZA 8</t>
  </si>
  <si>
    <t>VIALE DELLA SCIENZA 48</t>
  </si>
  <si>
    <t>VIALE DELLA SCIENZA 80</t>
  </si>
  <si>
    <t>VIA VICENZA FRONTE CIVICO 4 ALTAVILLA</t>
  </si>
  <si>
    <t>VIA GIOVANNI VENTITREESIMO ALTAVILLA</t>
  </si>
  <si>
    <t xml:space="preserve">PERCORSO B -  ALTAVILLA VIA GIOVANNI XXIII - SR11 - VIALE ROMA  </t>
  </si>
  <si>
    <t>VIA DALLA SCOLA FRONTE CIVICO 153</t>
  </si>
  <si>
    <t>VIA DALLA SCOLA FRONTE CIVICO 58</t>
  </si>
  <si>
    <t>VIALE DELLA PACE 196</t>
  </si>
  <si>
    <t>VIALE DELLA PACE 232</t>
  </si>
  <si>
    <t>VIALE DELLA PACE 302</t>
  </si>
  <si>
    <t>VIALE CAMISANO 10A</t>
  </si>
  <si>
    <t>STRADA REGIONALE 11 CIVICO 46</t>
  </si>
  <si>
    <t>STRADA REGIONALE 11 CIVICO 114</t>
  </si>
  <si>
    <t>VIA ROMA 22 TORRI</t>
  </si>
  <si>
    <t>VIA ROMA 154 TORRI</t>
  </si>
  <si>
    <t>VIA ROMA TORRI</t>
  </si>
  <si>
    <t>VIA FIUME 30 TORRI</t>
  </si>
  <si>
    <t>VIA GORIZIA 9 TORRI</t>
  </si>
  <si>
    <t>VIA CAMISANA 98 TORRI</t>
  </si>
  <si>
    <t>VIA CASTELLARI 12  TORRI</t>
  </si>
  <si>
    <t>VIA CANTARANA FRONTE CIVICO 38 TORRI</t>
  </si>
  <si>
    <t>VIA CAMISANA 115  TORRI</t>
  </si>
  <si>
    <t>PERCORSO 132 -  SAN FELICE - TORRI ARCUGNANO - DEBBA</t>
  </si>
  <si>
    <t xml:space="preserve">V.LE ROMA 11360 - VIA IV NOVEMBRE - VIA BADEN POWELL </t>
  </si>
  <si>
    <t>0802</t>
  </si>
  <si>
    <t>0814</t>
  </si>
  <si>
    <t>codice plurimus</t>
  </si>
  <si>
    <t>0603</t>
  </si>
  <si>
    <t>0025</t>
  </si>
  <si>
    <t>0017</t>
  </si>
  <si>
    <t>0006</t>
  </si>
  <si>
    <t>0108</t>
  </si>
  <si>
    <t>0804</t>
  </si>
  <si>
    <t>0801</t>
  </si>
  <si>
    <t>STRADA DEL TORMENO 133</t>
  </si>
  <si>
    <t>12 mt  GPL/CNG</t>
  </si>
  <si>
    <t>Via Carducci - Via Manzoni - Viale D'Alviano - Viale Mazzini - Viale Milano - Stazione FS</t>
  </si>
  <si>
    <t>DATA</t>
  </si>
  <si>
    <t>CORSE</t>
  </si>
  <si>
    <t>FER</t>
  </si>
  <si>
    <t>l</t>
  </si>
  <si>
    <t>g</t>
  </si>
  <si>
    <t>s</t>
  </si>
  <si>
    <t>ma</t>
  </si>
  <si>
    <t>v</t>
  </si>
  <si>
    <t>me</t>
  </si>
  <si>
    <t>d</t>
  </si>
  <si>
    <t>12 mt  CNG</t>
  </si>
  <si>
    <t>12 mt CNG</t>
  </si>
  <si>
    <t>si porta in VIALE ROMA 3300</t>
  </si>
  <si>
    <t>IN VIGORE NEI GIORNI DI CALENDARIO SCOLASTICO - ATTIVAZIONE GIORNO LUNEDI</t>
  </si>
  <si>
    <t>VIALE ROMA 17</t>
  </si>
  <si>
    <t>VIA FRATELLI BANDIERA</t>
  </si>
  <si>
    <t>VIA ZUCCOLA</t>
  </si>
  <si>
    <t>VIA STRASILIA 15A</t>
  </si>
  <si>
    <t>VIA ZUCCOLA 44</t>
  </si>
  <si>
    <t>ISTITUTI VIA S.ANTONINO-VIA LAMARMORA - VIALE D'ALVIANO - VIALE MAZZINI - VIALE MILANO - AUTOSTAZIONE SVT FERMATA PORTICI BIGLIETTERIA - VIALE ROMA</t>
  </si>
  <si>
    <t>CORSA BIS 9540</t>
  </si>
  <si>
    <r>
      <t xml:space="preserve">DEBBA - </t>
    </r>
    <r>
      <rPr>
        <b/>
        <sz val="15"/>
        <rFont val="Arial"/>
        <family val="2"/>
      </rPr>
      <t xml:space="preserve">6.47 </t>
    </r>
    <r>
      <rPr>
        <sz val="15"/>
        <rFont val="Arial"/>
        <family val="2"/>
      </rPr>
      <t xml:space="preserve">TORRI DI ARCUGNANO - VIALE ROMA 3300 </t>
    </r>
  </si>
  <si>
    <t>CORSA BIS 9543</t>
  </si>
  <si>
    <t>CORSA BIS 9541</t>
  </si>
  <si>
    <t>CORSA BIS 9631</t>
  </si>
  <si>
    <t>CORSA BIS 9633</t>
  </si>
  <si>
    <t>CORSA BIS 9634</t>
  </si>
  <si>
    <t xml:space="preserve">VIA ALTURA 2 </t>
  </si>
  <si>
    <t>BOTTEGHINO BIVIO CALDOGNO</t>
  </si>
  <si>
    <t>ER97</t>
  </si>
  <si>
    <t>108 A</t>
  </si>
  <si>
    <t>108 B</t>
  </si>
  <si>
    <t>STRADA REGIONALE 11 ALTAVILLA</t>
  </si>
  <si>
    <t>STRADA BERTESINA 48 serv chiamata</t>
  </si>
  <si>
    <t>VIA CAMISANO  28</t>
  </si>
  <si>
    <t>VIA CAMISANO 66</t>
  </si>
  <si>
    <t>PERCORSO 136 -  ISTITUTI VIA S.ANTONINO - VIALE MILANO AUTOSTAZIONE SVT</t>
  </si>
  <si>
    <t>CORSA BIS 9635</t>
  </si>
  <si>
    <t>CONTRA' VITTORIO VENETO 21</t>
  </si>
  <si>
    <t>CONTRA' VITTORIO VENETO 3</t>
  </si>
  <si>
    <t>CONTRA' SAN BIAGIO 76</t>
  </si>
  <si>
    <t>PIAZZA CASTELLO 1</t>
  </si>
  <si>
    <t>VIA GIURIOLO - CALDOGNO - NORDEST</t>
  </si>
  <si>
    <r>
      <t xml:space="preserve">arrivo previsto </t>
    </r>
    <r>
      <rPr>
        <b/>
        <sz val="10"/>
        <rFont val="Arial"/>
        <family val="2"/>
      </rPr>
      <t xml:space="preserve">NORDEST   </t>
    </r>
    <r>
      <rPr>
        <b/>
        <sz val="12"/>
        <rFont val="Arial"/>
        <family val="2"/>
      </rPr>
      <t>ore 13:25</t>
    </r>
  </si>
  <si>
    <t>PERCORSO 109 -  VIA GIURIOLO - CALDOGNO - NORDEST</t>
  </si>
  <si>
    <t>VIA RODOLFI, 2</t>
  </si>
  <si>
    <t>VIA RODOLFI 36 OSPEDALE</t>
  </si>
  <si>
    <t>VIA MEDICI 16</t>
  </si>
  <si>
    <t>VIA MEDICI FRONTE CIV.87</t>
  </si>
  <si>
    <t>VIA LAMARMORA FRONTE CIVICO 99</t>
  </si>
  <si>
    <t>VIA SANT'ANTONINO 16</t>
  </si>
  <si>
    <t>VIA SANT'ANTONINO 80</t>
  </si>
  <si>
    <t>VIA SANT'ANTONINO 148</t>
  </si>
  <si>
    <t>VIA SANT'ANTONINO 178A</t>
  </si>
  <si>
    <t>VIA PONTE MARCHESE FRONTE CIVICO 152</t>
  </si>
  <si>
    <t>VIA PONTE MARCHESE FRONTE CIVICO 68</t>
  </si>
  <si>
    <t>VIA SUMMANO 83 CALDOGNO</t>
  </si>
  <si>
    <t>VIA SUMMANO  73 CALDOGNO</t>
  </si>
  <si>
    <t>VIA SUMMANO 23 CALDOGNO</t>
  </si>
  <si>
    <t>VIA DIVIGLIO 11 CALDOGNO</t>
  </si>
  <si>
    <t>VIA PALAZZINA 17 CALDOGNO</t>
  </si>
  <si>
    <t>VIA BARCO FRONTE CIVICO 74 CALDOGNO</t>
  </si>
  <si>
    <t>VIA BARCO 53 CALDOGNO</t>
  </si>
  <si>
    <t>VIA ZANELLA FRONTE CIVICO 38 CALDOGNO</t>
  </si>
  <si>
    <t>VIA RISORGIMENTO 59 CALDOGNO</t>
  </si>
  <si>
    <t>VIA RISORGIMENTO FRONTE CIVICO10 CALDOGNO</t>
  </si>
  <si>
    <t>VIA DANTE 13 CALDOGNO</t>
  </si>
  <si>
    <t>PIAZZA CHIESA 28 CALDOGNO</t>
  </si>
  <si>
    <t>VIA MONTEGRAPPA 58 CALDOGNO</t>
  </si>
  <si>
    <t>VIA CAPOVILLA FRONTE CIVICO 35 CALDOGNO</t>
  </si>
  <si>
    <t>VIA POMAROLI 24 CALDOGNO</t>
  </si>
  <si>
    <r>
      <t xml:space="preserve">arrivo previsto </t>
    </r>
    <r>
      <rPr>
        <b/>
        <sz val="10"/>
        <rFont val="Arial"/>
        <family val="2"/>
      </rPr>
      <t xml:space="preserve">VIALE ROMA   </t>
    </r>
    <r>
      <rPr>
        <b/>
        <sz val="12"/>
        <rFont val="Arial"/>
        <family val="2"/>
      </rPr>
      <t>ore 14:00</t>
    </r>
  </si>
  <si>
    <t>VIA POMAROLI FRONTE CIVICO 14 CALDOGNO</t>
  </si>
  <si>
    <t>VIA MONTEGRAPPA 77 CALDOGNO</t>
  </si>
  <si>
    <t>VIA MARCONI 55 CALDOGNO</t>
  </si>
  <si>
    <t>VIA DANTE FRONTE CIVICO 13 CALDOGNO</t>
  </si>
  <si>
    <t>VIA RISORGIMENTO 8 CALDOGNO</t>
  </si>
  <si>
    <t>VIA RISORGIMENTO FRONTE CIVICO 49 CALDOGNO</t>
  </si>
  <si>
    <t>VIA ZANELLA 38 CALDOGNO</t>
  </si>
  <si>
    <t>VIA BARCO FRONTE CIVICO 61 CALDOGNO</t>
  </si>
  <si>
    <t>VIA BARCO 80 CALDOGNO</t>
  </si>
  <si>
    <t>VIA PALAZZINA 34 CALDOGNO</t>
  </si>
  <si>
    <t>VIA DIVIGLIO 46 CALDOGNO</t>
  </si>
  <si>
    <t>VIA SUMMANO FRONTE CIVICO 17 CALDOGNO</t>
  </si>
  <si>
    <t>VIA SUMMANO 64 CALDOGNO</t>
  </si>
  <si>
    <t>VIA SUMMANO 72</t>
  </si>
  <si>
    <t>VIA PONTE MARCHESE 68 CALDOGNO</t>
  </si>
  <si>
    <t>VIA PONTE MARCHESE 116 CALDOGNO</t>
  </si>
  <si>
    <t>VIA SANT'ANTONINO FRONTE CIVICO 176</t>
  </si>
  <si>
    <t>VIA SANT'ANTONINO 101</t>
  </si>
  <si>
    <t>VIA SANT'ANTONINO 63</t>
  </si>
  <si>
    <t>sc = giorno scolastico</t>
  </si>
  <si>
    <t>VIALE ASTICHELLO 185A</t>
  </si>
  <si>
    <t>PERCORSO 134 -  NORDEST - CALDOGNO - VIA CRICOLI - CONTRA' SAN BIAGIO - VIALE ROMA cod.11360</t>
  </si>
  <si>
    <t>NORDEST - CALDOGNO - VIA CRICOLI - PIAZZA XX SETTEMBRE - C.TRA' S.BIAGIO - VIALE ROMA cod.11360</t>
  </si>
  <si>
    <t>SC</t>
  </si>
  <si>
    <t>VIA UDINE COSTABISSARA</t>
  </si>
  <si>
    <t>VIA  ALIGHIERI FRONTE CIVICO 6 COSTABISSARA</t>
  </si>
  <si>
    <t>VIA TORRI 38 ARCUGNANO</t>
  </si>
  <si>
    <t>VIA MONTE MOTTOLONE TORRI ARCUGNANO</t>
  </si>
  <si>
    <t>AUTOSTAZIONE SVT</t>
  </si>
  <si>
    <t>VIA POMAROLI NORDEST</t>
  </si>
  <si>
    <t>CALDOGNO VIA CAPOVILLA</t>
  </si>
  <si>
    <t>VIA POMAROLI CALDOGNO</t>
  </si>
  <si>
    <r>
      <t xml:space="preserve">VIA CARDUCCI- V.LE D'ALVIANO-V.LE MAZZINI -V.LE MILANO-STAZIONE FS 490  </t>
    </r>
    <r>
      <rPr>
        <sz val="11"/>
        <color rgb="FFFF0000"/>
        <rFont val="Arial"/>
        <family val="2"/>
      </rPr>
      <t>(SOLO DAL LUNEDI' AL VENERDI')</t>
    </r>
  </si>
  <si>
    <t>V. CRICOLI - VIA ASTICHELLO -VIA GALLIENO - S PIO X - TORRI DI QUARTESOLO (QUART..PRIMAVERA) - VIA CASTELLARI - VIA CANTARANA -VIA CAMISANA - TORRI QUARTESOLO - VIA LONGARE - SECULA - COLZE'. (DAL LUNEDI' AL SABATO)</t>
  </si>
  <si>
    <r>
      <t xml:space="preserve">arrivo previsto </t>
    </r>
    <r>
      <rPr>
        <b/>
        <sz val="10"/>
        <rFont val="Arial"/>
        <family val="2"/>
      </rPr>
      <t xml:space="preserve">PIAZZA VENTI SETTEMBRE    </t>
    </r>
    <r>
      <rPr>
        <b/>
        <sz val="12"/>
        <rFont val="Arial"/>
        <family val="2"/>
      </rPr>
      <t>ore 15:15</t>
    </r>
  </si>
  <si>
    <t>COLZE'  - SECULA - VIA LONGARE - VIA ROMA - TORRI DI Q. - V.LE DELLA PACE- PIAZZA XX SETTEMBRE. (DAL LUNEDI' AL SABATO)</t>
  </si>
  <si>
    <t>E1518</t>
  </si>
  <si>
    <t>VIA CERONI COLZE BIS</t>
  </si>
  <si>
    <t>ER182</t>
  </si>
  <si>
    <t>COLZE'</t>
  </si>
  <si>
    <t>ER810</t>
  </si>
  <si>
    <t>COLZE' CIMITERO</t>
  </si>
  <si>
    <t>ER809</t>
  </si>
  <si>
    <t>LONGARE SCATOL. PALLADIO</t>
  </si>
  <si>
    <t>VIA ROMA 129 TORRI</t>
  </si>
  <si>
    <t>VIA GALLIENO 37</t>
  </si>
  <si>
    <t>VIALE DELLA PACE 147</t>
  </si>
  <si>
    <t>E809</t>
  </si>
  <si>
    <t>E810</t>
  </si>
  <si>
    <t>E182</t>
  </si>
  <si>
    <t>0086</t>
  </si>
  <si>
    <r>
      <t xml:space="preserve">CALENDARIO </t>
    </r>
    <r>
      <rPr>
        <u/>
        <sz val="16"/>
        <color theme="1"/>
        <rFont val="Tahoma"/>
        <family val="2"/>
      </rPr>
      <t>SERVIZI INVERNALI</t>
    </r>
    <r>
      <rPr>
        <sz val="16"/>
        <color theme="1"/>
        <rFont val="Tahoma"/>
        <family val="2"/>
      </rPr>
      <t xml:space="preserve"> IN VIGORE DAL 9 SETTEMBRE 2024 AL 7 GIUGNO 2025</t>
    </r>
  </si>
  <si>
    <t>CORSA BIS 9544</t>
  </si>
  <si>
    <t>MONTEVIALE - LINEA 16 sino VIALE ROMA</t>
  </si>
  <si>
    <t>IN VIGORE NEI GIORNI DI CALENDARIO SCOLASTICO - dal LUNEDI AL VENERDI'</t>
  </si>
  <si>
    <t>PERCORSO 116- MONTEVIALE - VIALE ROMA</t>
  </si>
  <si>
    <r>
      <rPr>
        <b/>
        <sz val="12"/>
        <rFont val="Arial"/>
        <family val="2"/>
      </rPr>
      <t>MONTEVIALE</t>
    </r>
    <r>
      <rPr>
        <sz val="12"/>
        <rFont val="Arial"/>
        <family val="2"/>
      </rPr>
      <t xml:space="preserve"> piazza Libertà, via Bazza di sopra, via Callecurta, via Costiggiola, Via delle Mure, Via De Gasperi, via Bagnara, via Biron, via Zileri, strada Biron di Sotto, strada delle Cattane, viale Crispi, via Mercato Nuovo, via Cairoli, viale Mazzini, viale Milano, Piazzale della Stazione, </t>
    </r>
    <r>
      <rPr>
        <b/>
        <sz val="12"/>
        <rFont val="Arial"/>
        <family val="2"/>
      </rPr>
      <t>VIALE ROMA</t>
    </r>
    <r>
      <rPr>
        <sz val="12"/>
        <rFont val="Arial"/>
        <family val="2"/>
      </rPr>
      <t>.</t>
    </r>
  </si>
  <si>
    <t>PIAZZA LIBERTA' CAPOLINEA MONTEVIALE</t>
  </si>
  <si>
    <t>VIA CALLECURTA MONTEVIALE</t>
  </si>
  <si>
    <t>VIA CALLECURTA 48</t>
  </si>
  <si>
    <t>VIA COSTIGIOLA  FRONTE CIV.31</t>
  </si>
  <si>
    <t>VIA COSTIGIOLA FRONTE CIVICO 45 MONTEVIALE</t>
  </si>
  <si>
    <t>VIA DELLE MURE 29 MONTEVIALE</t>
  </si>
  <si>
    <t>VIA DE GASPERI MONTEVIALE</t>
  </si>
  <si>
    <t>VIA BAGNARA MONTEVIALE</t>
  </si>
  <si>
    <t>VIA BIRON FRONTE CIVICO 39 MONTEVIALE</t>
  </si>
  <si>
    <t>STRADA CATTANE 31</t>
  </si>
  <si>
    <t>STRADA CATTANE FRONTE CIVICO 24</t>
  </si>
  <si>
    <t>VIALE CRISPI FRONTE CIVICO 124</t>
  </si>
  <si>
    <t>VIA MERCATO NUOVO 53</t>
  </si>
  <si>
    <t>VIA MERCATO NUOVO</t>
  </si>
  <si>
    <t>VIA CAIROLI 57</t>
  </si>
  <si>
    <t>VIA CAIROLI FRONTE CIVICO 12</t>
  </si>
  <si>
    <t>CORSA BIS 9545</t>
  </si>
  <si>
    <t>BOLZANO VIC. - LINEA 5 sino Piazza Castello</t>
  </si>
  <si>
    <t>0032</t>
  </si>
  <si>
    <t>PERCORSO 105- BOLZANO VIC.NO - PIAZZA CASTELLO</t>
  </si>
  <si>
    <r>
      <rPr>
        <b/>
        <sz val="10"/>
        <rFont val="Arial"/>
        <family val="2"/>
      </rPr>
      <t>BOLZANO VICENTINO</t>
    </r>
    <r>
      <rPr>
        <sz val="10"/>
        <rFont val="Arial"/>
        <family val="2"/>
      </rPr>
      <t xml:space="preserve"> - via Strasilia, via Zuccola, strada Postumia, via Ponte, via della Ferrovia, via Manzoni, Strada Postumia, viale Trieste, Borgo Scrofa, via IV Novembre, Ponte degli Angeli, C.trà Vittorio Veneto, S. Biagio, Motton S. Lorenzo,</t>
    </r>
    <r>
      <rPr>
        <b/>
        <sz val="10"/>
        <rFont val="Arial"/>
        <family val="2"/>
      </rPr>
      <t xml:space="preserve"> PIAZZA CASTELLO</t>
    </r>
  </si>
  <si>
    <t>Lunghezza</t>
  </si>
  <si>
    <r>
      <rPr>
        <sz val="10"/>
        <rFont val="Arial"/>
        <family val="2"/>
      </rPr>
      <t>LINEA</t>
    </r>
    <r>
      <rPr>
        <sz val="12"/>
        <rFont val="Arial"/>
        <family val="2"/>
      </rPr>
      <t xml:space="preserve"> 8</t>
    </r>
  </si>
  <si>
    <t>LINEA 8 PERCORSO A -  VIALE ROMA - TORRI ARCUGNANO - DEBBA percorso C</t>
  </si>
  <si>
    <t xml:space="preserve">LINEA 8 PERCORSO B -  DEBBA (no Tormeno) - VIALE ROMA diretta </t>
  </si>
  <si>
    <t>0131</t>
  </si>
  <si>
    <t>SERVIZI 9000 CORSE STUDENTI</t>
  </si>
  <si>
    <t xml:space="preserve">LOTTO 2 VICENZA Urbano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</si>
</sst>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
    <numFmt numFmtId="166" formatCode="d/m;@"/>
    <numFmt numFmtId="167" formatCode="dd/mm/yy;@"/>
  </numFmts>
  <fonts count="7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b/>
      <sz val="12"/>
      <name val="Arial"/>
      <family val="2"/>
    </font>
    <font>
      <b/>
      <sz val="18"/>
      <name val="Arial"/>
      <family val="2"/>
    </font>
    <font>
      <b/>
      <sz val="16"/>
      <name val="Arial"/>
      <family val="2"/>
    </font>
    <font>
      <b/>
      <sz val="14"/>
      <name val="Arial"/>
      <family val="2"/>
    </font>
    <font>
      <b/>
      <sz val="10"/>
      <name val="Arial"/>
      <family val="2"/>
    </font>
    <font>
      <sz val="9"/>
      <name val="Arial"/>
      <family val="2"/>
    </font>
    <font>
      <sz val="12"/>
      <name val="Arial"/>
      <family val="2"/>
    </font>
    <font>
      <b/>
      <sz val="11"/>
      <name val="Arial"/>
      <family val="2"/>
    </font>
    <font>
      <b/>
      <sz val="15"/>
      <name val="Arial"/>
      <family val="2"/>
    </font>
    <font>
      <b/>
      <sz val="9"/>
      <name val="Arial"/>
      <family val="2"/>
    </font>
    <font>
      <b/>
      <sz val="13"/>
      <name val="Arial"/>
      <family val="2"/>
    </font>
    <font>
      <sz val="11"/>
      <name val="Arial"/>
      <family val="2"/>
    </font>
    <font>
      <sz val="15"/>
      <name val="Arial"/>
      <family val="2"/>
    </font>
    <font>
      <sz val="13"/>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4"/>
      <name val="Arial"/>
      <family val="2"/>
    </font>
    <font>
      <b/>
      <sz val="8"/>
      <name val="Arial"/>
      <family val="2"/>
    </font>
    <font>
      <b/>
      <sz val="11"/>
      <color theme="1"/>
      <name val="Tahoma"/>
      <family val="2"/>
    </font>
    <font>
      <sz val="10"/>
      <name val="Tahoma"/>
      <family val="2"/>
    </font>
    <font>
      <sz val="8"/>
      <name val="Tahoma"/>
      <family val="2"/>
    </font>
    <font>
      <sz val="10"/>
      <color theme="1"/>
      <name val="Tahoma"/>
      <family val="2"/>
    </font>
    <font>
      <sz val="16"/>
      <color theme="1"/>
      <name val="Tahoma"/>
      <family val="2"/>
    </font>
    <font>
      <u/>
      <sz val="16"/>
      <color theme="1"/>
      <name val="Tahoma"/>
      <family val="2"/>
    </font>
    <font>
      <sz val="10"/>
      <name val="Arial"/>
      <family val="2"/>
    </font>
    <font>
      <sz val="11"/>
      <color theme="1"/>
      <name val="Arial"/>
      <family val="2"/>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9C6500"/>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b/>
      <sz val="11"/>
      <color theme="1"/>
      <name val="Arial"/>
      <family val="2"/>
    </font>
    <font>
      <sz val="11"/>
      <color theme="0"/>
      <name val="Arial"/>
      <family val="2"/>
    </font>
    <font>
      <sz val="10"/>
      <color theme="1"/>
      <name val="Arial"/>
      <family val="2"/>
    </font>
    <font>
      <b/>
      <sz val="10"/>
      <color theme="1"/>
      <name val="Arial"/>
      <family val="2"/>
    </font>
    <font>
      <b/>
      <sz val="9"/>
      <color theme="1"/>
      <name val="Arial"/>
      <family val="2"/>
    </font>
    <font>
      <sz val="8"/>
      <color theme="1"/>
      <name val="Arial"/>
      <family val="2"/>
    </font>
    <font>
      <b/>
      <sz val="18"/>
      <color theme="1"/>
      <name val="Arial"/>
      <family val="2"/>
    </font>
    <font>
      <sz val="18"/>
      <name val="Arial"/>
      <family val="2"/>
    </font>
    <font>
      <sz val="10"/>
      <color rgb="FFFF0000"/>
      <name val="Arial"/>
      <family val="2"/>
    </font>
    <font>
      <b/>
      <sz val="14"/>
      <color rgb="FFFF0000"/>
      <name val="Arial"/>
      <family val="2"/>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theme="9" tint="0.39997558519241921"/>
        <bgColor indexed="64"/>
      </patternFill>
    </fill>
    <fill>
      <patternFill patternType="solid">
        <fgColor theme="3" tint="0.79998168889431442"/>
        <bgColor indexed="64"/>
      </patternFill>
    </fill>
    <fill>
      <patternFill patternType="solid">
        <fgColor theme="7" tint="0.79998168889431442"/>
        <bgColor indexed="64"/>
      </patternFill>
    </fill>
  </fills>
  <borders count="172">
    <border>
      <left/>
      <right/>
      <top/>
      <bottom/>
      <diagonal/>
    </border>
    <border>
      <left style="medium">
        <color indexed="64"/>
      </left>
      <right style="dotted">
        <color indexed="64"/>
      </right>
      <top style="thin">
        <color indexed="47"/>
      </top>
      <bottom style="thin">
        <color indexed="47"/>
      </bottom>
      <diagonal/>
    </border>
    <border>
      <left/>
      <right style="dotted">
        <color indexed="64"/>
      </right>
      <top style="thin">
        <color indexed="47"/>
      </top>
      <bottom style="thin">
        <color indexed="47"/>
      </bottom>
      <diagonal/>
    </border>
    <border>
      <left/>
      <right style="dotted">
        <color indexed="64"/>
      </right>
      <top style="thin">
        <color indexed="47"/>
      </top>
      <bottom style="thin">
        <color indexed="64"/>
      </bottom>
      <diagonal/>
    </border>
    <border>
      <left style="hair">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top style="hair">
        <color indexed="64"/>
      </top>
      <bottom style="hair">
        <color indexed="64"/>
      </bottom>
      <diagonal/>
    </border>
    <border>
      <left/>
      <right style="medium">
        <color indexed="64"/>
      </right>
      <top style="thin">
        <color indexed="64"/>
      </top>
      <bottom style="thin">
        <color indexed="64"/>
      </bottom>
      <diagonal/>
    </border>
    <border>
      <left style="dotted">
        <color indexed="64"/>
      </left>
      <right style="dotted">
        <color indexed="64"/>
      </right>
      <top style="thin">
        <color indexed="47"/>
      </top>
      <bottom style="thin">
        <color indexed="47"/>
      </bottom>
      <diagonal/>
    </border>
    <border>
      <left style="dotted">
        <color indexed="64"/>
      </left>
      <right style="dotted">
        <color indexed="64"/>
      </right>
      <top style="thin">
        <color indexed="47"/>
      </top>
      <bottom style="thin">
        <color indexed="64"/>
      </bottom>
      <diagonal/>
    </border>
    <border>
      <left style="medium">
        <color indexed="64"/>
      </left>
      <right style="dotted">
        <color indexed="64"/>
      </right>
      <top style="thin">
        <color indexed="64"/>
      </top>
      <bottom style="hair">
        <color indexed="64"/>
      </bottom>
      <diagonal/>
    </border>
    <border>
      <left/>
      <right style="dotted">
        <color indexed="64"/>
      </right>
      <top style="thin">
        <color indexed="64"/>
      </top>
      <bottom style="hair">
        <color indexed="64"/>
      </bottom>
      <diagonal/>
    </border>
    <border>
      <left style="dotted">
        <color indexed="64"/>
      </left>
      <right style="dotted">
        <color indexed="64"/>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dotted">
        <color indexed="64"/>
      </right>
      <top style="hair">
        <color indexed="64"/>
      </top>
      <bottom style="hair">
        <color indexed="64"/>
      </bottom>
      <diagonal/>
    </border>
    <border>
      <left/>
      <right style="dotted">
        <color indexed="64"/>
      </right>
      <top style="hair">
        <color indexed="64"/>
      </top>
      <bottom style="hair">
        <color indexed="64"/>
      </bottom>
      <diagonal/>
    </border>
    <border>
      <left style="dotted">
        <color indexed="64"/>
      </left>
      <right style="dotted">
        <color indexed="64"/>
      </right>
      <top style="hair">
        <color indexed="64"/>
      </top>
      <bottom style="hair">
        <color indexed="64"/>
      </bottom>
      <diagonal/>
    </border>
    <border>
      <left style="medium">
        <color indexed="64"/>
      </left>
      <right style="dotted">
        <color indexed="64"/>
      </right>
      <top style="hair">
        <color indexed="64"/>
      </top>
      <bottom style="medium">
        <color indexed="64"/>
      </bottom>
      <diagonal/>
    </border>
    <border>
      <left/>
      <right style="dotted">
        <color indexed="64"/>
      </right>
      <top style="hair">
        <color indexed="64"/>
      </top>
      <bottom style="medium">
        <color indexed="64"/>
      </bottom>
      <diagonal/>
    </border>
    <border>
      <left style="dotted">
        <color indexed="64"/>
      </left>
      <right style="dotted">
        <color indexed="64"/>
      </right>
      <top style="hair">
        <color indexed="64"/>
      </top>
      <bottom style="medium">
        <color indexed="64"/>
      </bottom>
      <diagonal/>
    </border>
    <border>
      <left style="dotted">
        <color indexed="64"/>
      </left>
      <right style="dotted">
        <color indexed="64"/>
      </right>
      <top style="thin">
        <color indexed="64"/>
      </top>
      <bottom style="thin">
        <color indexed="47"/>
      </bottom>
      <diagonal/>
    </border>
    <border>
      <left/>
      <right style="dotted">
        <color indexed="64"/>
      </right>
      <top/>
      <bottom/>
      <diagonal/>
    </border>
    <border>
      <left/>
      <right style="dotted">
        <color indexed="64"/>
      </right>
      <top style="hair">
        <color indexed="64"/>
      </top>
      <bottom style="thin">
        <color indexed="64"/>
      </bottom>
      <diagonal/>
    </border>
    <border>
      <left style="dotted">
        <color indexed="64"/>
      </left>
      <right style="dotted">
        <color indexed="64"/>
      </right>
      <top style="hair">
        <color indexed="64"/>
      </top>
      <bottom style="thin">
        <color indexed="64"/>
      </bottom>
      <diagonal/>
    </border>
    <border>
      <left style="dotted">
        <color indexed="64"/>
      </left>
      <right/>
      <top style="thin">
        <color indexed="64"/>
      </top>
      <bottom/>
      <diagonal/>
    </border>
    <border>
      <left style="dotted">
        <color indexed="64"/>
      </left>
      <right/>
      <top/>
      <bottom style="thin">
        <color indexed="64"/>
      </bottom>
      <diagonal/>
    </border>
    <border>
      <left/>
      <right style="dotted">
        <color indexed="64"/>
      </right>
      <top style="thin">
        <color indexed="64"/>
      </top>
      <bottom/>
      <diagonal/>
    </border>
    <border>
      <left/>
      <right style="dotted">
        <color indexed="64"/>
      </right>
      <top/>
      <bottom style="thin">
        <color indexed="64"/>
      </bottom>
      <diagonal/>
    </border>
    <border>
      <left/>
      <right/>
      <top style="thin">
        <color indexed="64"/>
      </top>
      <bottom/>
      <diagonal/>
    </border>
    <border>
      <left/>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dotted">
        <color indexed="64"/>
      </left>
      <right style="thin">
        <color indexed="64"/>
      </right>
      <top style="thin">
        <color indexed="64"/>
      </top>
      <bottom style="medium">
        <color indexed="64"/>
      </bottom>
      <diagonal/>
    </border>
    <border>
      <left style="hair">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hair">
        <color indexed="64"/>
      </right>
      <top style="hair">
        <color indexed="64"/>
      </top>
      <bottom/>
      <diagonal/>
    </border>
    <border>
      <left style="medium">
        <color indexed="64"/>
      </left>
      <right style="hair">
        <color indexed="64"/>
      </right>
      <top/>
      <bottom style="medium">
        <color indexed="64"/>
      </bottom>
      <diagonal/>
    </border>
    <border>
      <left style="hair">
        <color indexed="64"/>
      </left>
      <right style="hair">
        <color indexed="64"/>
      </right>
      <top style="hair">
        <color indexed="64"/>
      </top>
      <bottom/>
      <diagonal/>
    </border>
    <border>
      <left style="hair">
        <color indexed="64"/>
      </left>
      <right style="hair">
        <color indexed="64"/>
      </right>
      <top/>
      <bottom style="medium">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bottom style="medium">
        <color indexed="64"/>
      </bottom>
      <diagonal/>
    </border>
    <border>
      <left style="hair">
        <color indexed="64"/>
      </left>
      <right style="medium">
        <color indexed="64"/>
      </right>
      <top style="medium">
        <color indexed="64"/>
      </top>
      <bottom/>
      <diagonal/>
    </border>
    <border>
      <left style="hair">
        <color indexed="64"/>
      </left>
      <right style="medium">
        <color indexed="64"/>
      </right>
      <top/>
      <bottom style="medium">
        <color indexed="64"/>
      </bottom>
      <diagonal/>
    </border>
    <border>
      <left style="hair">
        <color indexed="64"/>
      </left>
      <right/>
      <top/>
      <bottom style="medium">
        <color indexed="64"/>
      </bottom>
      <diagonal/>
    </border>
    <border>
      <left style="medium">
        <color indexed="64"/>
      </left>
      <right/>
      <top/>
      <bottom style="medium">
        <color indexed="64"/>
      </bottom>
      <diagonal/>
    </border>
    <border>
      <left/>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top style="hair">
        <color indexed="64"/>
      </top>
      <bottom style="hair">
        <color indexed="64"/>
      </bottom>
      <diagonal/>
    </border>
    <border>
      <left style="dotted">
        <color indexed="64"/>
      </left>
      <right style="medium">
        <color indexed="64"/>
      </right>
      <top style="hair">
        <color indexed="64"/>
      </top>
      <bottom style="hair">
        <color indexed="64"/>
      </bottom>
      <diagonal/>
    </border>
    <border>
      <left style="dotted">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dotted">
        <color indexed="64"/>
      </right>
      <top style="hair">
        <color indexed="64"/>
      </top>
      <bottom style="thin">
        <color indexed="64"/>
      </bottom>
      <diagonal/>
    </border>
    <border>
      <left style="dotted">
        <color indexed="64"/>
      </left>
      <right/>
      <top style="hair">
        <color indexed="64"/>
      </top>
      <bottom style="thin">
        <color indexed="64"/>
      </bottom>
      <diagonal/>
    </border>
    <border>
      <left/>
      <right style="medium">
        <color indexed="64"/>
      </right>
      <top style="hair">
        <color indexed="64"/>
      </top>
      <bottom style="thin">
        <color indexed="64"/>
      </bottom>
      <diagonal/>
    </border>
    <border>
      <left style="dotted">
        <color indexed="64"/>
      </left>
      <right style="dotted">
        <color indexed="64"/>
      </right>
      <top/>
      <bottom/>
      <diagonal/>
    </border>
    <border>
      <left style="dotted">
        <color indexed="64"/>
      </left>
      <right style="thin">
        <color indexed="64"/>
      </right>
      <top/>
      <bottom/>
      <diagonal/>
    </border>
    <border>
      <left style="dotted">
        <color indexed="64"/>
      </left>
      <right/>
      <top style="thin">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thin">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hair">
        <color indexed="64"/>
      </left>
      <right style="hair">
        <color indexed="64"/>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style="hair">
        <color indexed="64"/>
      </right>
      <top/>
      <bottom/>
      <diagonal/>
    </border>
    <border>
      <left style="hair">
        <color indexed="64"/>
      </left>
      <right style="hair">
        <color indexed="64"/>
      </right>
      <top/>
      <bottom/>
      <diagonal/>
    </border>
    <border>
      <left style="hair">
        <color indexed="64"/>
      </left>
      <right/>
      <top/>
      <bottom/>
      <diagonal/>
    </border>
    <border>
      <left/>
      <right/>
      <top style="medium">
        <color indexed="64"/>
      </top>
      <bottom/>
      <diagonal/>
    </border>
    <border>
      <left style="hair">
        <color indexed="64"/>
      </left>
      <right style="medium">
        <color indexed="64"/>
      </right>
      <top style="medium">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top style="medium">
        <color indexed="64"/>
      </top>
      <bottom/>
      <diagonal/>
    </border>
    <border>
      <left/>
      <right style="hair">
        <color indexed="64"/>
      </right>
      <top style="medium">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medium">
        <color indexed="64"/>
      </right>
      <top/>
      <bottom/>
      <diagonal/>
    </border>
    <border>
      <left style="medium">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medium">
        <color indexed="64"/>
      </right>
      <top style="thin">
        <color indexed="64"/>
      </top>
      <bottom/>
      <diagonal/>
    </border>
    <border>
      <left style="medium">
        <color indexed="64"/>
      </left>
      <right style="hair">
        <color indexed="64"/>
      </right>
      <top style="hair">
        <color indexed="64"/>
      </top>
      <bottom style="medium">
        <color indexed="64"/>
      </bottom>
      <diagonal/>
    </border>
    <border>
      <left/>
      <right/>
      <top style="thin">
        <color indexed="64"/>
      </top>
      <bottom style="thin">
        <color indexed="47"/>
      </bottom>
      <diagonal/>
    </border>
    <border>
      <left/>
      <right/>
      <top style="thin">
        <color indexed="47"/>
      </top>
      <bottom style="thin">
        <color indexed="47"/>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medium">
        <color indexed="64"/>
      </top>
      <bottom style="medium">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dashed">
        <color indexed="64"/>
      </right>
      <top style="medium">
        <color indexed="64"/>
      </top>
      <bottom style="thin">
        <color indexed="64"/>
      </bottom>
      <diagonal/>
    </border>
    <border>
      <left style="medium">
        <color indexed="64"/>
      </left>
      <right style="hair">
        <color indexed="64"/>
      </right>
      <top style="thin">
        <color indexed="64"/>
      </top>
      <bottom style="thin">
        <color indexed="64"/>
      </bottom>
      <diagonal/>
    </border>
    <border>
      <left style="hair">
        <color indexed="64"/>
      </left>
      <right style="dashed">
        <color indexed="64"/>
      </right>
      <top style="thin">
        <color indexed="64"/>
      </top>
      <bottom style="thin">
        <color indexed="64"/>
      </bottom>
      <diagonal/>
    </border>
    <border>
      <left style="hair">
        <color indexed="64"/>
      </left>
      <right style="dashed">
        <color indexed="64"/>
      </right>
      <top style="thin">
        <color indexed="64"/>
      </top>
      <bottom/>
      <diagonal/>
    </border>
    <border>
      <left style="medium">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dashed">
        <color indexed="64"/>
      </right>
      <top/>
      <bottom style="thin">
        <color indexed="64"/>
      </bottom>
      <diagonal/>
    </border>
    <border>
      <left style="medium">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dashed">
        <color indexed="64"/>
      </right>
      <top style="thin">
        <color indexed="64"/>
      </top>
      <bottom style="hair">
        <color indexed="64"/>
      </bottom>
      <diagonal/>
    </border>
    <border>
      <left style="hair">
        <color indexed="64"/>
      </left>
      <right style="dashed">
        <color indexed="64"/>
      </right>
      <top style="hair">
        <color indexed="64"/>
      </top>
      <bottom style="hair">
        <color indexed="64"/>
      </bottom>
      <diagonal/>
    </border>
    <border>
      <left style="medium">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dashed">
        <color indexed="64"/>
      </right>
      <top style="hair">
        <color indexed="64"/>
      </top>
      <bottom style="thin">
        <color indexed="64"/>
      </bottom>
      <diagonal/>
    </border>
    <border>
      <left style="hair">
        <color indexed="64"/>
      </left>
      <right style="dashed">
        <color indexed="64"/>
      </right>
      <top style="thin">
        <color indexed="64"/>
      </top>
      <bottom style="medium">
        <color indexed="64"/>
      </bottom>
      <diagonal/>
    </border>
    <border>
      <left style="hair">
        <color indexed="64"/>
      </left>
      <right style="medium">
        <color indexed="64"/>
      </right>
      <top/>
      <bottom style="thin">
        <color indexed="64"/>
      </bottom>
      <diagonal/>
    </border>
    <border>
      <left style="dotted">
        <color indexed="64"/>
      </left>
      <right style="medium">
        <color indexed="64"/>
      </right>
      <top style="thin">
        <color indexed="64"/>
      </top>
      <bottom style="thin">
        <color indexed="47"/>
      </bottom>
      <diagonal/>
    </border>
    <border>
      <left style="dotted">
        <color indexed="64"/>
      </left>
      <right style="medium">
        <color indexed="64"/>
      </right>
      <top style="thin">
        <color indexed="47"/>
      </top>
      <bottom style="thin">
        <color indexed="47"/>
      </bottom>
      <diagonal/>
    </border>
    <border>
      <left style="dotted">
        <color indexed="64"/>
      </left>
      <right style="medium">
        <color indexed="64"/>
      </right>
      <top style="thin">
        <color indexed="47"/>
      </top>
      <bottom style="thin">
        <color indexed="64"/>
      </bottom>
      <diagonal/>
    </border>
    <border>
      <left style="dotted">
        <color indexed="64"/>
      </left>
      <right style="medium">
        <color indexed="64"/>
      </right>
      <top style="thin">
        <color indexed="64"/>
      </top>
      <bottom style="medium">
        <color indexed="64"/>
      </bottom>
      <diagonal/>
    </border>
    <border>
      <left/>
      <right style="hair">
        <color indexed="64"/>
      </right>
      <top style="thin">
        <color indexed="64"/>
      </top>
      <bottom/>
      <diagonal/>
    </border>
    <border>
      <left/>
      <right style="hair">
        <color indexed="64"/>
      </right>
      <top/>
      <bottom style="thin">
        <color indexed="64"/>
      </bottom>
      <diagonal/>
    </border>
    <border>
      <left/>
      <right style="dotted">
        <color indexed="64"/>
      </right>
      <top style="thin">
        <color indexed="64"/>
      </top>
      <bottom style="thin">
        <color indexed="47"/>
      </bottom>
      <diagonal/>
    </border>
    <border>
      <left style="medium">
        <color indexed="64"/>
      </left>
      <right style="hair">
        <color indexed="64"/>
      </right>
      <top style="thin">
        <color indexed="64"/>
      </top>
      <bottom style="thin">
        <color indexed="47"/>
      </bottom>
      <diagonal/>
    </border>
    <border>
      <left style="hair">
        <color indexed="64"/>
      </left>
      <right style="dashed">
        <color indexed="64"/>
      </right>
      <top style="thin">
        <color indexed="64"/>
      </top>
      <bottom style="thin">
        <color indexed="47"/>
      </bottom>
      <diagonal/>
    </border>
    <border>
      <left style="medium">
        <color indexed="64"/>
      </left>
      <right style="hair">
        <color indexed="64"/>
      </right>
      <top style="thin">
        <color indexed="47"/>
      </top>
      <bottom style="thin">
        <color indexed="47"/>
      </bottom>
      <diagonal/>
    </border>
    <border>
      <left style="hair">
        <color indexed="64"/>
      </left>
      <right style="dashed">
        <color indexed="64"/>
      </right>
      <top style="thin">
        <color indexed="47"/>
      </top>
      <bottom style="thin">
        <color indexed="47"/>
      </bottom>
      <diagonal/>
    </border>
    <border>
      <left style="medium">
        <color indexed="64"/>
      </left>
      <right style="hair">
        <color indexed="64"/>
      </right>
      <top style="thin">
        <color indexed="47"/>
      </top>
      <bottom style="thin">
        <color indexed="64"/>
      </bottom>
      <diagonal/>
    </border>
    <border>
      <left style="hair">
        <color indexed="64"/>
      </left>
      <right style="dashed">
        <color indexed="64"/>
      </right>
      <top style="thin">
        <color indexed="47"/>
      </top>
      <bottom style="thin">
        <color indexed="64"/>
      </bottom>
      <diagonal/>
    </border>
    <border>
      <left style="dotted">
        <color indexed="64"/>
      </left>
      <right style="medium">
        <color indexed="64"/>
      </right>
      <top style="thin">
        <color indexed="64"/>
      </top>
      <bottom style="hair">
        <color indexed="64"/>
      </bottom>
      <diagonal/>
    </border>
    <border>
      <left style="dotted">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dotted">
        <color indexed="64"/>
      </right>
      <top/>
      <bottom style="medium">
        <color indexed="64"/>
      </bottom>
      <diagonal/>
    </border>
    <border>
      <left/>
      <right style="dotted">
        <color indexed="64"/>
      </right>
      <top/>
      <bottom style="medium">
        <color indexed="64"/>
      </bottom>
      <diagonal/>
    </border>
    <border>
      <left style="dotted">
        <color indexed="64"/>
      </left>
      <right style="dotted">
        <color indexed="64"/>
      </right>
      <top/>
      <bottom style="medium">
        <color indexed="64"/>
      </bottom>
      <diagonal/>
    </border>
    <border>
      <left style="dotted">
        <color indexed="64"/>
      </left>
      <right style="medium">
        <color indexed="64"/>
      </right>
      <top/>
      <bottom style="medium">
        <color indexed="64"/>
      </bottom>
      <diagonal/>
    </border>
    <border>
      <left/>
      <right style="hair">
        <color indexed="64"/>
      </right>
      <top style="medium">
        <color indexed="64"/>
      </top>
      <bottom style="medium">
        <color indexed="64"/>
      </bottom>
      <diagonal/>
    </border>
    <border>
      <left style="hair">
        <color indexed="64"/>
      </left>
      <right/>
      <top style="thin">
        <color indexed="64"/>
      </top>
      <bottom style="thin">
        <color indexed="47"/>
      </bottom>
      <diagonal/>
    </border>
    <border>
      <left style="hair">
        <color indexed="64"/>
      </left>
      <right/>
      <top style="thin">
        <color indexed="47"/>
      </top>
      <bottom style="thin">
        <color indexed="47"/>
      </bottom>
      <diagonal/>
    </border>
    <border>
      <left/>
      <right style="hair">
        <color indexed="64"/>
      </right>
      <top/>
      <bottom/>
      <diagonal/>
    </border>
    <border>
      <left/>
      <right style="hair">
        <color indexed="64"/>
      </right>
      <top style="thin">
        <color indexed="47"/>
      </top>
      <bottom style="thin">
        <color indexed="47"/>
      </bottom>
      <diagonal/>
    </border>
    <border>
      <left style="hair">
        <color indexed="64"/>
      </left>
      <right/>
      <top style="thin">
        <color indexed="47"/>
      </top>
      <bottom style="thin">
        <color indexed="64"/>
      </bottom>
      <diagonal/>
    </border>
    <border>
      <left/>
      <right style="hair">
        <color indexed="64"/>
      </right>
      <top style="thin">
        <color indexed="47"/>
      </top>
      <bottom style="thin">
        <color indexed="64"/>
      </bottom>
      <diagonal/>
    </border>
    <border>
      <left style="hair">
        <color indexed="64"/>
      </left>
      <right/>
      <top style="hair">
        <color indexed="64"/>
      </top>
      <bottom style="medium">
        <color indexed="64"/>
      </bottom>
      <diagonal/>
    </border>
    <border>
      <left/>
      <right style="medium">
        <color indexed="64"/>
      </right>
      <top/>
      <bottom style="medium">
        <color indexed="64"/>
      </bottom>
      <diagonal/>
    </border>
    <border>
      <left style="dotted">
        <color indexed="64"/>
      </left>
      <right/>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dotted">
        <color indexed="64"/>
      </right>
      <top style="thin">
        <color indexed="64"/>
      </top>
      <bottom style="thin">
        <color indexed="47"/>
      </bottom>
      <diagonal/>
    </border>
    <border>
      <left style="hair">
        <color indexed="64"/>
      </left>
      <right style="medium">
        <color indexed="64"/>
      </right>
      <top style="thin">
        <color indexed="64"/>
      </top>
      <bottom style="thin">
        <color indexed="47"/>
      </bottom>
      <diagonal/>
    </border>
    <border>
      <left style="dotted">
        <color indexed="64"/>
      </left>
      <right/>
      <top style="thin">
        <color indexed="47"/>
      </top>
      <bottom style="thin">
        <color indexed="47"/>
      </bottom>
      <diagonal/>
    </border>
    <border>
      <left style="hair">
        <color indexed="64"/>
      </left>
      <right style="medium">
        <color indexed="64"/>
      </right>
      <top style="thin">
        <color indexed="47"/>
      </top>
      <bottom style="thin">
        <color indexed="47"/>
      </bottom>
      <diagonal/>
    </border>
    <border>
      <left style="hair">
        <color indexed="64"/>
      </left>
      <right style="medium">
        <color indexed="64"/>
      </right>
      <top style="medium">
        <color indexed="64"/>
      </top>
      <bottom style="thin">
        <color indexed="64"/>
      </bottom>
      <diagonal/>
    </border>
    <border>
      <left style="hair">
        <color indexed="64"/>
      </left>
      <right style="medium">
        <color indexed="64"/>
      </right>
      <top style="hair">
        <color indexed="64"/>
      </top>
      <bottom style="thin">
        <color indexed="64"/>
      </bottom>
      <diagonal/>
    </border>
    <border>
      <left style="hair">
        <color indexed="64"/>
      </left>
      <right style="medium">
        <color indexed="64"/>
      </right>
      <top style="thin">
        <color indexed="64"/>
      </top>
      <bottom style="medium">
        <color indexed="64"/>
      </bottom>
      <diagonal/>
    </border>
  </borders>
  <cellStyleXfs count="185">
    <xf numFmtId="0" fontId="0" fillId="0" borderId="0"/>
    <xf numFmtId="0" fontId="23" fillId="0" borderId="0" applyNumberFormat="0" applyFill="0" applyBorder="0" applyAlignment="0" applyProtection="0"/>
    <xf numFmtId="0" fontId="24" fillId="0" borderId="75" applyNumberFormat="0" applyFill="0" applyAlignment="0" applyProtection="0"/>
    <xf numFmtId="0" fontId="25" fillId="0" borderId="76" applyNumberFormat="0" applyFill="0" applyAlignment="0" applyProtection="0"/>
    <xf numFmtId="0" fontId="26" fillId="0" borderId="77" applyNumberFormat="0" applyFill="0" applyAlignment="0" applyProtection="0"/>
    <xf numFmtId="0" fontId="26" fillId="0" borderId="0" applyNumberFormat="0" applyFill="0" applyBorder="0" applyAlignment="0" applyProtection="0"/>
    <xf numFmtId="0" fontId="27" fillId="2" borderId="0" applyNumberFormat="0" applyBorder="0" applyAlignment="0" applyProtection="0"/>
    <xf numFmtId="0" fontId="28" fillId="3" borderId="0" applyNumberFormat="0" applyBorder="0" applyAlignment="0" applyProtection="0"/>
    <xf numFmtId="0" fontId="29" fillId="4" borderId="0" applyNumberFormat="0" applyBorder="0" applyAlignment="0" applyProtection="0"/>
    <xf numFmtId="0" fontId="30" fillId="5" borderId="78" applyNumberFormat="0" applyAlignment="0" applyProtection="0"/>
    <xf numFmtId="0" fontId="31" fillId="6" borderId="79" applyNumberFormat="0" applyAlignment="0" applyProtection="0"/>
    <xf numFmtId="0" fontId="32" fillId="6" borderId="78" applyNumberFormat="0" applyAlignment="0" applyProtection="0"/>
    <xf numFmtId="0" fontId="33" fillId="0" borderId="80" applyNumberFormat="0" applyFill="0" applyAlignment="0" applyProtection="0"/>
    <xf numFmtId="0" fontId="34" fillId="7" borderId="81" applyNumberFormat="0" applyAlignment="0" applyProtection="0"/>
    <xf numFmtId="0" fontId="35" fillId="0" borderId="0" applyNumberFormat="0" applyFill="0" applyBorder="0" applyAlignment="0" applyProtection="0"/>
    <xf numFmtId="0" fontId="36" fillId="0" borderId="0" applyNumberFormat="0" applyFill="0" applyBorder="0" applyAlignment="0" applyProtection="0"/>
    <xf numFmtId="0" fontId="37" fillId="0" borderId="83" applyNumberFormat="0" applyFill="0" applyAlignment="0" applyProtection="0"/>
    <xf numFmtId="0" fontId="38"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38" fillId="12" borderId="0" applyNumberFormat="0" applyBorder="0" applyAlignment="0" applyProtection="0"/>
    <xf numFmtId="0" fontId="38"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8" fillId="32" borderId="0" applyNumberFormat="0" applyBorder="0" applyAlignment="0" applyProtection="0"/>
    <xf numFmtId="0" fontId="6" fillId="0" borderId="0"/>
    <xf numFmtId="0" fontId="6" fillId="8" borderId="82" applyNumberFormat="0" applyFont="0" applyAlignment="0" applyProtection="0"/>
    <xf numFmtId="0" fontId="5" fillId="11" borderId="0" applyNumberFormat="0" applyBorder="0" applyAlignment="0" applyProtection="0"/>
    <xf numFmtId="0" fontId="5" fillId="10" borderId="0" applyNumberFormat="0" applyBorder="0" applyAlignment="0" applyProtection="0"/>
    <xf numFmtId="0" fontId="5" fillId="8" borderId="82" applyNumberFormat="0" applyFont="0" applyAlignment="0" applyProtection="0"/>
    <xf numFmtId="0" fontId="5" fillId="10" borderId="0" applyNumberFormat="0" applyBorder="0" applyAlignment="0" applyProtection="0"/>
    <xf numFmtId="0" fontId="5" fillId="11" borderId="0" applyNumberFormat="0" applyBorder="0" applyAlignment="0" applyProtection="0"/>
    <xf numFmtId="0" fontId="5" fillId="18"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8" borderId="82" applyNumberFormat="0" applyFont="0" applyAlignment="0" applyProtection="0"/>
    <xf numFmtId="0" fontId="5" fillId="22" borderId="0" applyNumberFormat="0" applyBorder="0" applyAlignment="0" applyProtection="0"/>
    <xf numFmtId="0" fontId="5" fillId="23" borderId="0" applyNumberFormat="0" applyBorder="0" applyAlignment="0" applyProtection="0"/>
    <xf numFmtId="0" fontId="5" fillId="1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5" fillId="14"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5" fillId="19"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7" fillId="0" borderId="0"/>
    <xf numFmtId="0" fontId="4" fillId="0" borderId="0"/>
    <xf numFmtId="0" fontId="4" fillId="8" borderId="82" applyNumberFormat="0" applyFont="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8" fillId="10" borderId="0" applyNumberFormat="0" applyBorder="0" applyAlignment="0" applyProtection="0"/>
    <xf numFmtId="0" fontId="48" fillId="14" borderId="0" applyNumberFormat="0" applyBorder="0" applyAlignment="0" applyProtection="0"/>
    <xf numFmtId="0" fontId="48" fillId="18" borderId="0" applyNumberFormat="0" applyBorder="0" applyAlignment="0" applyProtection="0"/>
    <xf numFmtId="0" fontId="48" fillId="22" borderId="0" applyNumberFormat="0" applyBorder="0" applyAlignment="0" applyProtection="0"/>
    <xf numFmtId="0" fontId="48" fillId="26" borderId="0" applyNumberFormat="0" applyBorder="0" applyAlignment="0" applyProtection="0"/>
    <xf numFmtId="0" fontId="48" fillId="30" borderId="0" applyNumberFormat="0" applyBorder="0" applyAlignment="0" applyProtection="0"/>
    <xf numFmtId="0" fontId="48" fillId="11" borderId="0" applyNumberFormat="0" applyBorder="0" applyAlignment="0" applyProtection="0"/>
    <xf numFmtId="0" fontId="48" fillId="15" borderId="0" applyNumberFormat="0" applyBorder="0" applyAlignment="0" applyProtection="0"/>
    <xf numFmtId="0" fontId="48" fillId="19" borderId="0" applyNumberFormat="0" applyBorder="0" applyAlignment="0" applyProtection="0"/>
    <xf numFmtId="0" fontId="48" fillId="23" borderId="0" applyNumberFormat="0" applyBorder="0" applyAlignment="0" applyProtection="0"/>
    <xf numFmtId="0" fontId="48" fillId="27" borderId="0" applyNumberFormat="0" applyBorder="0" applyAlignment="0" applyProtection="0"/>
    <xf numFmtId="0" fontId="48" fillId="31" borderId="0" applyNumberFormat="0" applyBorder="0" applyAlignment="0" applyProtection="0"/>
    <xf numFmtId="0" fontId="63" fillId="12" borderId="0" applyNumberFormat="0" applyBorder="0" applyAlignment="0" applyProtection="0"/>
    <xf numFmtId="0" fontId="63" fillId="16" borderId="0" applyNumberFormat="0" applyBorder="0" applyAlignment="0" applyProtection="0"/>
    <xf numFmtId="0" fontId="63" fillId="20" borderId="0" applyNumberFormat="0" applyBorder="0" applyAlignment="0" applyProtection="0"/>
    <xf numFmtId="0" fontId="63" fillId="24" borderId="0" applyNumberFormat="0" applyBorder="0" applyAlignment="0" applyProtection="0"/>
    <xf numFmtId="0" fontId="63" fillId="28" borderId="0" applyNumberFormat="0" applyBorder="0" applyAlignment="0" applyProtection="0"/>
    <xf numFmtId="0" fontId="63" fillId="32" borderId="0" applyNumberFormat="0" applyBorder="0" applyAlignment="0" applyProtection="0"/>
    <xf numFmtId="0" fontId="57" fillId="6" borderId="78" applyNumberFormat="0" applyAlignment="0" applyProtection="0"/>
    <xf numFmtId="0" fontId="58" fillId="0" borderId="80" applyNumberFormat="0" applyFill="0" applyAlignment="0" applyProtection="0"/>
    <xf numFmtId="0" fontId="59" fillId="7" borderId="81" applyNumberFormat="0" applyAlignment="0" applyProtection="0"/>
    <xf numFmtId="0" fontId="63" fillId="9" borderId="0" applyNumberFormat="0" applyBorder="0" applyAlignment="0" applyProtection="0"/>
    <xf numFmtId="0" fontId="63" fillId="13" borderId="0" applyNumberFormat="0" applyBorder="0" applyAlignment="0" applyProtection="0"/>
    <xf numFmtId="0" fontId="63" fillId="17" borderId="0" applyNumberFormat="0" applyBorder="0" applyAlignment="0" applyProtection="0"/>
    <xf numFmtId="0" fontId="63" fillId="21" borderId="0" applyNumberFormat="0" applyBorder="0" applyAlignment="0" applyProtection="0"/>
    <xf numFmtId="0" fontId="63" fillId="25" borderId="0" applyNumberFormat="0" applyBorder="0" applyAlignment="0" applyProtection="0"/>
    <xf numFmtId="0" fontId="63" fillId="29" borderId="0" applyNumberFormat="0" applyBorder="0" applyAlignment="0" applyProtection="0"/>
    <xf numFmtId="0" fontId="55" fillId="5" borderId="78" applyNumberFormat="0" applyAlignment="0" applyProtection="0"/>
    <xf numFmtId="0" fontId="54" fillId="4" borderId="0" applyNumberFormat="0" applyBorder="0" applyAlignment="0" applyProtection="0"/>
    <xf numFmtId="0" fontId="48" fillId="0" borderId="0"/>
    <xf numFmtId="0" fontId="48" fillId="8" borderId="82" applyNumberFormat="0" applyFont="0" applyAlignment="0" applyProtection="0"/>
    <xf numFmtId="0" fontId="56" fillId="6" borderId="79" applyNumberFormat="0" applyAlignment="0" applyProtection="0"/>
    <xf numFmtId="0" fontId="60" fillId="0" borderId="0" applyNumberFormat="0" applyFill="0" applyBorder="0" applyAlignment="0" applyProtection="0"/>
    <xf numFmtId="0" fontId="61" fillId="0" borderId="0" applyNumberFormat="0" applyFill="0" applyBorder="0" applyAlignment="0" applyProtection="0"/>
    <xf numFmtId="0" fontId="49" fillId="0" borderId="75" applyNumberFormat="0" applyFill="0" applyAlignment="0" applyProtection="0"/>
    <xf numFmtId="0" fontId="50" fillId="0" borderId="76" applyNumberFormat="0" applyFill="0" applyAlignment="0" applyProtection="0"/>
    <xf numFmtId="0" fontId="51" fillId="0" borderId="77" applyNumberFormat="0" applyFill="0" applyAlignment="0" applyProtection="0"/>
    <xf numFmtId="0" fontId="51" fillId="0" borderId="0" applyNumberFormat="0" applyFill="0" applyBorder="0" applyAlignment="0" applyProtection="0"/>
    <xf numFmtId="0" fontId="62" fillId="0" borderId="83" applyNumberFormat="0" applyFill="0" applyAlignment="0" applyProtection="0"/>
    <xf numFmtId="0" fontId="53" fillId="3" borderId="0" applyNumberFormat="0" applyBorder="0" applyAlignment="0" applyProtection="0"/>
    <xf numFmtId="0" fontId="52" fillId="2"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82" applyNumberFormat="0" applyFont="0" applyAlignment="0" applyProtection="0"/>
    <xf numFmtId="0" fontId="7" fillId="0" borderId="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0" borderId="0"/>
    <xf numFmtId="0" fontId="3" fillId="8" borderId="82" applyNumberFormat="0" applyFont="0" applyAlignment="0" applyProtection="0"/>
    <xf numFmtId="0" fontId="7" fillId="0" borderId="0"/>
    <xf numFmtId="0" fontId="3" fillId="10"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11"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0" borderId="0"/>
    <xf numFmtId="0" fontId="3" fillId="8" borderId="82" applyNumberFormat="0" applyFont="0" applyAlignment="0" applyProtection="0"/>
    <xf numFmtId="43" fontId="47" fillId="0" borderId="0" applyFont="0" applyFill="0" applyBorder="0" applyAlignment="0" applyProtection="0"/>
    <xf numFmtId="0" fontId="2" fillId="0" borderId="0"/>
    <xf numFmtId="0" fontId="1" fillId="0" borderId="0"/>
    <xf numFmtId="0" fontId="1" fillId="8" borderId="82"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cellStyleXfs>
  <cellXfs count="404">
    <xf numFmtId="0" fontId="0" fillId="0" borderId="0" xfId="0"/>
    <xf numFmtId="0" fontId="12" fillId="0" borderId="0" xfId="0" applyFont="1" applyAlignment="1">
      <alignment horizontal="center" vertical="center"/>
    </xf>
    <xf numFmtId="0" fontId="11" fillId="0" borderId="0" xfId="0" applyFont="1" applyAlignment="1">
      <alignment horizontal="center" vertical="center"/>
    </xf>
    <xf numFmtId="0" fontId="7" fillId="0" borderId="0" xfId="0" applyFont="1" applyAlignment="1">
      <alignment horizontal="center" vertical="center"/>
    </xf>
    <xf numFmtId="0" fontId="7" fillId="0" borderId="2" xfId="0" applyFont="1" applyBorder="1" applyAlignment="1">
      <alignment vertical="center"/>
    </xf>
    <xf numFmtId="0" fontId="7" fillId="0" borderId="3" xfId="0" applyFont="1" applyBorder="1" applyAlignment="1">
      <alignment vertical="center"/>
    </xf>
    <xf numFmtId="0" fontId="7" fillId="0" borderId="0" xfId="0" applyFont="1" applyAlignment="1">
      <alignment vertical="center"/>
    </xf>
    <xf numFmtId="0" fontId="10" fillId="0" borderId="0" xfId="0" applyFont="1" applyAlignment="1">
      <alignment horizontal="right" vertical="center"/>
    </xf>
    <xf numFmtId="0" fontId="14" fillId="0" borderId="0" xfId="0" applyFont="1" applyAlignment="1">
      <alignment horizontal="center" vertical="center" wrapText="1"/>
    </xf>
    <xf numFmtId="0" fontId="7" fillId="0" borderId="12" xfId="0" applyFont="1" applyBorder="1" applyAlignment="1">
      <alignment vertical="center"/>
    </xf>
    <xf numFmtId="0" fontId="7" fillId="0" borderId="13" xfId="0" applyFont="1" applyBorder="1" applyAlignment="1">
      <alignment vertical="center"/>
    </xf>
    <xf numFmtId="0" fontId="7" fillId="0" borderId="15" xfId="0" applyFont="1" applyBorder="1" applyAlignment="1">
      <alignment vertical="center"/>
    </xf>
    <xf numFmtId="0" fontId="7" fillId="0" borderId="16" xfId="0" applyFont="1" applyBorder="1" applyAlignment="1">
      <alignment vertical="center"/>
    </xf>
    <xf numFmtId="0" fontId="7" fillId="0" borderId="19" xfId="0" applyFont="1" applyBorder="1" applyAlignment="1">
      <alignment vertical="center"/>
    </xf>
    <xf numFmtId="0" fontId="7" fillId="0" borderId="20" xfId="0" applyFont="1" applyBorder="1" applyAlignment="1">
      <alignment vertical="center"/>
    </xf>
    <xf numFmtId="0" fontId="7" fillId="0" borderId="21" xfId="0" applyFont="1" applyBorder="1" applyAlignment="1">
      <alignment vertical="center"/>
    </xf>
    <xf numFmtId="0" fontId="7" fillId="0" borderId="22" xfId="0" applyFont="1" applyBorder="1" applyAlignment="1">
      <alignment vertical="center"/>
    </xf>
    <xf numFmtId="0" fontId="7" fillId="0" borderId="23" xfId="0" applyFont="1" applyBorder="1" applyAlignment="1">
      <alignment vertical="center"/>
    </xf>
    <xf numFmtId="0" fontId="7" fillId="0" borderId="25" xfId="0" applyFont="1" applyBorder="1" applyAlignment="1">
      <alignment vertical="center"/>
    </xf>
    <xf numFmtId="0" fontId="14" fillId="0" borderId="0" xfId="0" applyFont="1" applyAlignment="1">
      <alignment vertical="center"/>
    </xf>
    <xf numFmtId="0" fontId="17" fillId="0" borderId="0" xfId="0" applyFont="1" applyAlignment="1">
      <alignment vertical="center"/>
    </xf>
    <xf numFmtId="0" fontId="7" fillId="0" borderId="26" xfId="0" applyFont="1" applyBorder="1" applyAlignment="1">
      <alignment vertical="center"/>
    </xf>
    <xf numFmtId="0" fontId="7" fillId="0" borderId="27" xfId="0" applyFont="1" applyBorder="1" applyAlignment="1">
      <alignment vertical="center"/>
    </xf>
    <xf numFmtId="0" fontId="9" fillId="0" borderId="0" xfId="0" applyFont="1" applyAlignment="1">
      <alignment vertical="center"/>
    </xf>
    <xf numFmtId="20" fontId="17" fillId="0" borderId="4" xfId="0" applyNumberFormat="1" applyFont="1" applyBorder="1" applyAlignment="1">
      <alignment horizontal="center" vertical="center" wrapText="1"/>
    </xf>
    <xf numFmtId="0" fontId="15" fillId="0" borderId="8" xfId="0" applyFont="1" applyBorder="1" applyAlignment="1">
      <alignment horizontal="center" vertical="center"/>
    </xf>
    <xf numFmtId="20" fontId="17" fillId="0" borderId="6" xfId="0" applyNumberFormat="1" applyFont="1" applyBorder="1" applyAlignment="1">
      <alignment horizontal="center" vertical="center" wrapText="1"/>
    </xf>
    <xf numFmtId="0" fontId="15" fillId="0" borderId="43" xfId="0" applyFont="1" applyBorder="1" applyAlignment="1">
      <alignment vertical="center"/>
    </xf>
    <xf numFmtId="20" fontId="12" fillId="0" borderId="4" xfId="0" applyNumberFormat="1" applyFont="1" applyBorder="1" applyAlignment="1">
      <alignment horizontal="center" vertical="center" wrapText="1"/>
    </xf>
    <xf numFmtId="0" fontId="15" fillId="0" borderId="8" xfId="0" applyFont="1" applyBorder="1" applyAlignment="1">
      <alignment horizontal="center" vertical="center" wrapText="1"/>
    </xf>
    <xf numFmtId="0" fontId="15" fillId="0" borderId="5" xfId="0" applyFont="1" applyBorder="1" applyAlignment="1">
      <alignment horizontal="center" vertical="center" wrapText="1"/>
    </xf>
    <xf numFmtId="20" fontId="12" fillId="0" borderId="6" xfId="0" applyNumberFormat="1" applyFont="1" applyBorder="1" applyAlignment="1">
      <alignment horizontal="center" vertical="center" wrapText="1"/>
    </xf>
    <xf numFmtId="20" fontId="19" fillId="0" borderId="54" xfId="0" applyNumberFormat="1" applyFont="1" applyBorder="1" applyAlignment="1">
      <alignment horizontal="center" vertical="center" wrapText="1"/>
    </xf>
    <xf numFmtId="0" fontId="7" fillId="0" borderId="56" xfId="0" applyFont="1" applyBorder="1" applyAlignment="1">
      <alignment vertical="center"/>
    </xf>
    <xf numFmtId="0" fontId="7" fillId="0" borderId="58" xfId="0" applyFont="1" applyBorder="1" applyAlignment="1">
      <alignment vertical="center"/>
    </xf>
    <xf numFmtId="0" fontId="7" fillId="0" borderId="60" xfId="0" applyFont="1" applyBorder="1" applyAlignment="1">
      <alignment vertical="center"/>
    </xf>
    <xf numFmtId="164" fontId="7" fillId="0" borderId="61" xfId="0" applyNumberFormat="1" applyFont="1" applyBorder="1" applyAlignment="1">
      <alignment vertical="center"/>
    </xf>
    <xf numFmtId="164" fontId="7" fillId="0" borderId="64" xfId="0" applyNumberFormat="1" applyFont="1" applyBorder="1" applyAlignment="1">
      <alignment vertical="center"/>
    </xf>
    <xf numFmtId="0" fontId="7" fillId="0" borderId="65" xfId="0" applyFont="1" applyBorder="1" applyAlignment="1">
      <alignment vertical="center"/>
    </xf>
    <xf numFmtId="0" fontId="22" fillId="0" borderId="0" xfId="0" applyFont="1" applyAlignment="1">
      <alignment horizontal="center" vertical="center"/>
    </xf>
    <xf numFmtId="0" fontId="22" fillId="0" borderId="0" xfId="0" applyFont="1" applyAlignment="1">
      <alignment vertical="center"/>
    </xf>
    <xf numFmtId="0" fontId="7" fillId="0" borderId="69" xfId="0" applyFont="1" applyBorder="1" applyAlignment="1">
      <alignment vertical="center"/>
    </xf>
    <xf numFmtId="0" fontId="15" fillId="0" borderId="43" xfId="0" applyFont="1" applyBorder="1" applyAlignment="1">
      <alignment horizontal="left" vertical="center" wrapText="1"/>
    </xf>
    <xf numFmtId="0" fontId="15" fillId="0" borderId="47" xfId="0" applyFont="1" applyBorder="1" applyAlignment="1">
      <alignment horizontal="center" vertical="center" wrapText="1"/>
    </xf>
    <xf numFmtId="20" fontId="9" fillId="0" borderId="74" xfId="0" applyNumberFormat="1" applyFont="1" applyBorder="1" applyAlignment="1">
      <alignment horizontal="center" vertical="center" wrapText="1"/>
    </xf>
    <xf numFmtId="0" fontId="7" fillId="0" borderId="0" xfId="0" applyFont="1" applyAlignment="1">
      <alignment horizontal="center" vertical="center" wrapText="1"/>
    </xf>
    <xf numFmtId="0" fontId="21" fillId="0" borderId="9" xfId="0" applyFont="1" applyBorder="1" applyAlignment="1">
      <alignment vertical="center"/>
    </xf>
    <xf numFmtId="0" fontId="15" fillId="0" borderId="84" xfId="0" applyFont="1" applyBorder="1" applyAlignment="1">
      <alignment vertical="center"/>
    </xf>
    <xf numFmtId="0" fontId="21" fillId="0" borderId="88" xfId="0" applyFont="1" applyBorder="1" applyAlignment="1">
      <alignment vertical="center"/>
    </xf>
    <xf numFmtId="0" fontId="15" fillId="0" borderId="0" xfId="0" applyFont="1" applyAlignment="1">
      <alignment vertical="center"/>
    </xf>
    <xf numFmtId="0" fontId="15" fillId="0" borderId="9" xfId="0" applyFont="1" applyBorder="1" applyAlignment="1">
      <alignment vertical="center"/>
    </xf>
    <xf numFmtId="20" fontId="12" fillId="0" borderId="87" xfId="0" applyNumberFormat="1" applyFont="1" applyBorder="1" applyAlignment="1">
      <alignment horizontal="center" vertical="center" wrapText="1"/>
    </xf>
    <xf numFmtId="0" fontId="22" fillId="0" borderId="9" xfId="0" applyFont="1" applyBorder="1" applyAlignment="1">
      <alignment vertical="center"/>
    </xf>
    <xf numFmtId="0" fontId="22" fillId="0" borderId="84" xfId="0" applyFont="1" applyBorder="1" applyAlignment="1">
      <alignment vertical="center"/>
    </xf>
    <xf numFmtId="0" fontId="22" fillId="0" borderId="10" xfId="0" applyFont="1" applyBorder="1" applyAlignment="1">
      <alignment vertical="center"/>
    </xf>
    <xf numFmtId="0" fontId="22" fillId="0" borderId="58" xfId="0" applyFont="1" applyBorder="1" applyAlignment="1">
      <alignment vertical="center"/>
    </xf>
    <xf numFmtId="20" fontId="17" fillId="0" borderId="87" xfId="0" applyNumberFormat="1" applyFont="1" applyBorder="1" applyAlignment="1">
      <alignment horizontal="center" vertical="center" wrapText="1"/>
    </xf>
    <xf numFmtId="0" fontId="14" fillId="0" borderId="91" xfId="0" applyFont="1" applyBorder="1" applyAlignment="1">
      <alignment horizontal="center" vertical="center" wrapText="1"/>
    </xf>
    <xf numFmtId="0" fontId="8" fillId="0" borderId="0" xfId="0" applyFont="1" applyAlignment="1">
      <alignment horizontal="center" vertical="center"/>
    </xf>
    <xf numFmtId="20" fontId="12" fillId="0" borderId="46" xfId="0" applyNumberFormat="1" applyFont="1" applyBorder="1" applyAlignment="1">
      <alignment horizontal="center" vertical="center" wrapText="1"/>
    </xf>
    <xf numFmtId="0" fontId="8" fillId="0" borderId="0" xfId="0" applyFont="1" applyAlignment="1">
      <alignment vertical="center"/>
    </xf>
    <xf numFmtId="0" fontId="7" fillId="0" borderId="54" xfId="0" applyFont="1" applyBorder="1" applyAlignment="1">
      <alignment horizontal="left" vertical="center"/>
    </xf>
    <xf numFmtId="0" fontId="15" fillId="0" borderId="55" xfId="0" applyFont="1" applyBorder="1" applyAlignment="1">
      <alignment horizontal="center" vertical="center" wrapText="1"/>
    </xf>
    <xf numFmtId="3" fontId="9" fillId="0" borderId="39" xfId="0" applyNumberFormat="1" applyFont="1" applyBorder="1" applyAlignment="1">
      <alignment horizontal="center" vertical="center"/>
    </xf>
    <xf numFmtId="3" fontId="9" fillId="0" borderId="66" xfId="0" applyNumberFormat="1" applyFont="1" applyBorder="1" applyAlignment="1">
      <alignment horizontal="center" vertical="center"/>
    </xf>
    <xf numFmtId="0" fontId="13" fillId="0" borderId="0" xfId="0" applyFont="1" applyAlignment="1">
      <alignment horizontal="center" vertical="center"/>
    </xf>
    <xf numFmtId="0" fontId="16" fillId="0" borderId="85" xfId="0" quotePrefix="1" applyFont="1" applyBorder="1" applyAlignment="1">
      <alignment horizontal="center" vertical="center"/>
    </xf>
    <xf numFmtId="0" fontId="16" fillId="0" borderId="0" xfId="0" quotePrefix="1" applyFont="1" applyAlignment="1">
      <alignment horizontal="center" vertical="center"/>
    </xf>
    <xf numFmtId="0" fontId="7" fillId="0" borderId="51" xfId="0" applyFont="1" applyBorder="1" applyAlignment="1">
      <alignment horizontal="right" vertical="center" wrapText="1"/>
    </xf>
    <xf numFmtId="0" fontId="7" fillId="0" borderId="14" xfId="0" applyFont="1" applyBorder="1" applyAlignment="1">
      <alignment horizontal="center"/>
    </xf>
    <xf numFmtId="0" fontId="7" fillId="0" borderId="56" xfId="0" applyFont="1" applyBorder="1" applyAlignment="1">
      <alignment horizontal="center"/>
    </xf>
    <xf numFmtId="164" fontId="7" fillId="0" borderId="57" xfId="0" applyNumberFormat="1" applyFont="1" applyBorder="1"/>
    <xf numFmtId="0" fontId="7" fillId="0" borderId="18" xfId="0" applyFont="1" applyBorder="1" applyAlignment="1">
      <alignment horizontal="center"/>
    </xf>
    <xf numFmtId="0" fontId="7" fillId="0" borderId="58" xfId="0" applyFont="1" applyBorder="1" applyAlignment="1">
      <alignment horizontal="center"/>
    </xf>
    <xf numFmtId="0" fontId="7" fillId="0" borderId="19" xfId="0" applyFont="1" applyBorder="1" applyAlignment="1">
      <alignment horizontal="center"/>
    </xf>
    <xf numFmtId="0" fontId="7" fillId="0" borderId="20" xfId="0" applyFont="1" applyBorder="1"/>
    <xf numFmtId="0" fontId="7" fillId="0" borderId="26" xfId="0" applyFont="1" applyBorder="1" applyAlignment="1">
      <alignment horizontal="center"/>
    </xf>
    <xf numFmtId="0" fontId="9" fillId="0" borderId="85" xfId="0" quotePrefix="1" applyFont="1" applyBorder="1" applyAlignment="1">
      <alignment horizontal="center" vertical="center" wrapText="1"/>
    </xf>
    <xf numFmtId="0" fontId="9" fillId="0" borderId="0" xfId="0" quotePrefix="1" applyFont="1" applyAlignment="1">
      <alignment horizontal="center" vertical="center" wrapText="1"/>
    </xf>
    <xf numFmtId="0" fontId="7" fillId="0" borderId="24" xfId="0" applyFont="1" applyBorder="1"/>
    <xf numFmtId="0" fontId="7" fillId="0" borderId="12" xfId="0" applyFont="1" applyBorder="1"/>
    <xf numFmtId="0" fontId="16" fillId="0" borderId="4" xfId="0" quotePrefix="1" applyFont="1" applyBorder="1" applyAlignment="1">
      <alignment horizontal="center" vertical="center"/>
    </xf>
    <xf numFmtId="0" fontId="16" fillId="0" borderId="6" xfId="0" quotePrefix="1" applyFont="1" applyBorder="1" applyAlignment="1">
      <alignment horizontal="center" vertical="center"/>
    </xf>
    <xf numFmtId="0" fontId="16" fillId="0" borderId="87" xfId="0" quotePrefix="1" applyFont="1" applyBorder="1" applyAlignment="1">
      <alignment horizontal="center" vertical="center"/>
    </xf>
    <xf numFmtId="0" fontId="7" fillId="0" borderId="47" xfId="0" applyFont="1" applyBorder="1" applyAlignment="1">
      <alignment horizontal="right" vertical="center" wrapText="1"/>
    </xf>
    <xf numFmtId="0" fontId="7" fillId="0" borderId="67" xfId="0" applyFont="1" applyBorder="1"/>
    <xf numFmtId="0" fontId="7" fillId="0" borderId="60" xfId="0" applyFont="1" applyBorder="1"/>
    <xf numFmtId="0" fontId="7" fillId="0" borderId="63" xfId="0" applyFont="1" applyBorder="1"/>
    <xf numFmtId="0" fontId="7" fillId="0" borderId="62" xfId="0" applyFont="1" applyBorder="1" applyAlignment="1">
      <alignment horizontal="center"/>
    </xf>
    <xf numFmtId="0" fontId="16" fillId="0" borderId="68" xfId="0" quotePrefix="1" applyFont="1" applyBorder="1" applyAlignment="1">
      <alignment horizontal="center" vertical="center"/>
    </xf>
    <xf numFmtId="0" fontId="7" fillId="0" borderId="16" xfId="0" applyFont="1" applyBorder="1"/>
    <xf numFmtId="0" fontId="7" fillId="0" borderId="27" xfId="0" applyFont="1" applyBorder="1"/>
    <xf numFmtId="0" fontId="9" fillId="0" borderId="85" xfId="0" quotePrefix="1" applyFont="1" applyBorder="1" applyAlignment="1">
      <alignment horizontal="center" vertical="center"/>
    </xf>
    <xf numFmtId="0" fontId="9" fillId="0" borderId="68" xfId="0" quotePrefix="1" applyFont="1" applyBorder="1" applyAlignment="1">
      <alignment horizontal="center" vertical="center"/>
    </xf>
    <xf numFmtId="0" fontId="9" fillId="0" borderId="50" xfId="0" quotePrefix="1" applyFont="1" applyBorder="1" applyAlignment="1">
      <alignment horizontal="center" vertical="center"/>
    </xf>
    <xf numFmtId="0" fontId="7" fillId="0" borderId="96" xfId="0" applyFont="1" applyBorder="1" applyAlignment="1">
      <alignment horizontal="center"/>
    </xf>
    <xf numFmtId="0" fontId="7" fillId="0" borderId="0" xfId="0" applyFont="1"/>
    <xf numFmtId="164" fontId="7" fillId="0" borderId="0" xfId="0" applyNumberFormat="1" applyFont="1"/>
    <xf numFmtId="0" fontId="7" fillId="0" borderId="72" xfId="0" applyFont="1" applyBorder="1" applyAlignment="1">
      <alignment horizontal="center" vertical="center" wrapText="1"/>
    </xf>
    <xf numFmtId="0" fontId="16" fillId="0" borderId="94" xfId="0" quotePrefix="1" applyFont="1" applyBorder="1" applyAlignment="1">
      <alignment horizontal="center" vertical="center"/>
    </xf>
    <xf numFmtId="0" fontId="7" fillId="0" borderId="55" xfId="0" applyFont="1" applyBorder="1" applyAlignment="1">
      <alignment horizontal="center" vertical="center" wrapText="1"/>
    </xf>
    <xf numFmtId="0" fontId="15" fillId="0" borderId="107" xfId="0" applyFont="1" applyBorder="1" applyAlignment="1">
      <alignment horizontal="center" vertical="center" wrapText="1"/>
    </xf>
    <xf numFmtId="20" fontId="12" fillId="0" borderId="108" xfId="0" applyNumberFormat="1" applyFont="1" applyBorder="1" applyAlignment="1">
      <alignment horizontal="center" vertical="center" wrapText="1"/>
    </xf>
    <xf numFmtId="0" fontId="39" fillId="0" borderId="110" xfId="0" applyFont="1" applyBorder="1" applyAlignment="1">
      <alignment horizontal="left" vertical="center" wrapText="1"/>
    </xf>
    <xf numFmtId="0" fontId="9" fillId="0" borderId="111" xfId="0" quotePrefix="1" applyFont="1" applyBorder="1" applyAlignment="1">
      <alignment horizontal="center" vertical="center"/>
    </xf>
    <xf numFmtId="0" fontId="15" fillId="0" borderId="109" xfId="0" applyFont="1" applyBorder="1" applyAlignment="1">
      <alignment horizontal="left" vertical="center"/>
    </xf>
    <xf numFmtId="164" fontId="7" fillId="0" borderId="7" xfId="0" applyNumberFormat="1" applyFont="1" applyBorder="1" applyAlignment="1">
      <alignment horizontal="right"/>
    </xf>
    <xf numFmtId="0" fontId="7" fillId="0" borderId="7" xfId="0" applyFont="1" applyBorder="1" applyAlignment="1">
      <alignment horizontal="right"/>
    </xf>
    <xf numFmtId="164" fontId="7" fillId="0" borderId="59" xfId="0" applyNumberFormat="1" applyFont="1" applyBorder="1" applyAlignment="1">
      <alignment horizontal="right" vertical="center"/>
    </xf>
    <xf numFmtId="0" fontId="7" fillId="0" borderId="121" xfId="0" applyFont="1" applyBorder="1" applyAlignment="1">
      <alignment horizontal="center"/>
    </xf>
    <xf numFmtId="0" fontId="7" fillId="0" borderId="122" xfId="0" applyFont="1" applyBorder="1" applyAlignment="1">
      <alignment vertical="center"/>
    </xf>
    <xf numFmtId="164" fontId="7" fillId="0" borderId="123" xfId="0" applyNumberFormat="1" applyFont="1" applyBorder="1"/>
    <xf numFmtId="0" fontId="7" fillId="0" borderId="5" xfId="0" applyFont="1" applyBorder="1" applyAlignment="1">
      <alignment horizontal="center"/>
    </xf>
    <xf numFmtId="0" fontId="7" fillId="0" borderId="6" xfId="0" applyFont="1" applyBorder="1" applyAlignment="1">
      <alignment vertical="center"/>
    </xf>
    <xf numFmtId="164" fontId="7" fillId="0" borderId="124" xfId="0" applyNumberFormat="1" applyFont="1" applyBorder="1"/>
    <xf numFmtId="0" fontId="7" fillId="0" borderId="124" xfId="0" applyFont="1" applyBorder="1"/>
    <xf numFmtId="164" fontId="7" fillId="0" borderId="124" xfId="0" applyNumberFormat="1" applyFont="1" applyBorder="1" applyAlignment="1">
      <alignment vertical="center"/>
    </xf>
    <xf numFmtId="0" fontId="7" fillId="0" borderId="6" xfId="0" applyFont="1" applyBorder="1"/>
    <xf numFmtId="0" fontId="7" fillId="0" borderId="5" xfId="0" applyFont="1" applyBorder="1" applyAlignment="1">
      <alignment vertical="center"/>
    </xf>
    <xf numFmtId="0" fontId="7" fillId="0" borderId="125" xfId="0" applyFont="1" applyBorder="1" applyAlignment="1">
      <alignment vertical="center"/>
    </xf>
    <xf numFmtId="0" fontId="7" fillId="0" borderId="126" xfId="0" applyFont="1" applyBorder="1" applyAlignment="1">
      <alignment vertical="center"/>
    </xf>
    <xf numFmtId="164" fontId="7" fillId="0" borderId="127" xfId="0" applyNumberFormat="1" applyFont="1" applyBorder="1" applyAlignment="1">
      <alignment vertical="center"/>
    </xf>
    <xf numFmtId="0" fontId="7" fillId="0" borderId="102" xfId="0" applyFont="1" applyBorder="1" applyAlignment="1">
      <alignment vertical="center"/>
    </xf>
    <xf numFmtId="0" fontId="7" fillId="0" borderId="91" xfId="0" applyFont="1" applyBorder="1" applyAlignment="1">
      <alignment vertical="center"/>
    </xf>
    <xf numFmtId="3" fontId="9" fillId="0" borderId="128" xfId="0" applyNumberFormat="1" applyFont="1" applyBorder="1" applyAlignment="1">
      <alignment horizontal="center" vertical="center"/>
    </xf>
    <xf numFmtId="164" fontId="7" fillId="0" borderId="130" xfId="0" applyNumberFormat="1" applyFont="1" applyBorder="1"/>
    <xf numFmtId="164" fontId="7" fillId="0" borderId="131" xfId="0" applyNumberFormat="1" applyFont="1" applyBorder="1"/>
    <xf numFmtId="164" fontId="7" fillId="0" borderId="131" xfId="0" applyNumberFormat="1" applyFont="1" applyBorder="1" applyAlignment="1">
      <alignment vertical="center"/>
    </xf>
    <xf numFmtId="164" fontId="7" fillId="0" borderId="132" xfId="0" applyNumberFormat="1" applyFont="1" applyBorder="1" applyAlignment="1">
      <alignment vertical="center"/>
    </xf>
    <xf numFmtId="3" fontId="9" fillId="0" borderId="133" xfId="0" applyNumberFormat="1" applyFont="1" applyBorder="1" applyAlignment="1">
      <alignment horizontal="center" vertical="center"/>
    </xf>
    <xf numFmtId="0" fontId="7" fillId="0" borderId="136" xfId="0" applyFont="1" applyBorder="1" applyAlignment="1">
      <alignment horizontal="center" vertical="center"/>
    </xf>
    <xf numFmtId="0" fontId="7" fillId="0" borderId="2" xfId="0" applyFont="1" applyBorder="1" applyAlignment="1">
      <alignment horizontal="center" vertical="center"/>
    </xf>
    <xf numFmtId="0" fontId="7" fillId="0" borderId="137" xfId="0" applyFont="1" applyBorder="1" applyAlignment="1">
      <alignment horizontal="center" vertical="center"/>
    </xf>
    <xf numFmtId="164" fontId="7" fillId="0" borderId="138" xfId="0" applyNumberFormat="1" applyFont="1" applyBorder="1"/>
    <xf numFmtId="0" fontId="7" fillId="0" borderId="139" xfId="0" applyFont="1" applyBorder="1" applyAlignment="1">
      <alignment horizontal="center" vertical="center"/>
    </xf>
    <xf numFmtId="164" fontId="7" fillId="0" borderId="140" xfId="0" applyNumberFormat="1" applyFont="1" applyBorder="1"/>
    <xf numFmtId="164" fontId="7" fillId="0" borderId="140" xfId="0" applyNumberFormat="1" applyFont="1" applyBorder="1" applyAlignment="1">
      <alignment vertical="center"/>
    </xf>
    <xf numFmtId="0" fontId="7" fillId="0" borderId="139" xfId="0" applyFont="1" applyBorder="1" applyAlignment="1">
      <alignment vertical="center"/>
    </xf>
    <xf numFmtId="0" fontId="7" fillId="0" borderId="141" xfId="0" applyFont="1" applyBorder="1" applyAlignment="1">
      <alignment vertical="center"/>
    </xf>
    <xf numFmtId="164" fontId="7" fillId="0" borderId="142" xfId="0" applyNumberFormat="1" applyFont="1" applyBorder="1" applyAlignment="1">
      <alignment vertical="center"/>
    </xf>
    <xf numFmtId="164" fontId="7" fillId="0" borderId="143" xfId="0" applyNumberFormat="1" applyFont="1" applyBorder="1"/>
    <xf numFmtId="164" fontId="7" fillId="0" borderId="59" xfId="0" applyNumberFormat="1" applyFont="1" applyBorder="1"/>
    <xf numFmtId="0" fontId="7" fillId="0" borderId="59" xfId="0" applyFont="1" applyBorder="1"/>
    <xf numFmtId="164" fontId="7" fillId="0" borderId="59" xfId="0" applyNumberFormat="1" applyFont="1" applyBorder="1" applyAlignment="1">
      <alignment vertical="center"/>
    </xf>
    <xf numFmtId="164" fontId="7" fillId="0" borderId="144" xfId="0" applyNumberFormat="1" applyFont="1" applyBorder="1" applyAlignment="1">
      <alignment vertical="center"/>
    </xf>
    <xf numFmtId="0" fontId="7" fillId="0" borderId="145" xfId="0" applyFont="1" applyBorder="1" applyAlignment="1">
      <alignment horizontal="center"/>
    </xf>
    <xf numFmtId="0" fontId="7" fillId="0" borderId="146" xfId="0" applyFont="1" applyBorder="1" applyAlignment="1">
      <alignment horizontal="center"/>
    </xf>
    <xf numFmtId="164" fontId="7" fillId="0" borderId="59" xfId="0" applyNumberFormat="1" applyFont="1" applyBorder="1" applyAlignment="1">
      <alignment horizontal="right"/>
    </xf>
    <xf numFmtId="0" fontId="7" fillId="0" borderId="147" xfId="0" applyFont="1" applyBorder="1" applyAlignment="1">
      <alignment horizontal="center"/>
    </xf>
    <xf numFmtId="164" fontId="7" fillId="0" borderId="144" xfId="0" applyNumberFormat="1" applyFont="1" applyBorder="1" applyAlignment="1">
      <alignment horizontal="right"/>
    </xf>
    <xf numFmtId="164" fontId="7" fillId="0" borderId="17" xfId="0" applyNumberFormat="1" applyFont="1" applyBorder="1"/>
    <xf numFmtId="164" fontId="7" fillId="0" borderId="61" xfId="0" applyNumberFormat="1" applyFont="1" applyBorder="1"/>
    <xf numFmtId="164" fontId="7" fillId="0" borderId="64" xfId="0" applyNumberFormat="1" applyFont="1" applyBorder="1"/>
    <xf numFmtId="0" fontId="7" fillId="0" borderId="148" xfId="0" applyFont="1" applyBorder="1" applyAlignment="1">
      <alignment vertical="center"/>
    </xf>
    <xf numFmtId="0" fontId="7" fillId="0" borderId="149" xfId="0" applyFont="1" applyBorder="1" applyAlignment="1">
      <alignment vertical="center"/>
    </xf>
    <xf numFmtId="0" fontId="7" fillId="0" borderId="150" xfId="0" applyFont="1" applyBorder="1" applyAlignment="1">
      <alignment vertical="center"/>
    </xf>
    <xf numFmtId="3" fontId="9" fillId="0" borderId="151" xfId="0" applyNumberFormat="1" applyFont="1" applyBorder="1" applyAlignment="1">
      <alignment horizontal="center" vertical="center"/>
    </xf>
    <xf numFmtId="164" fontId="7" fillId="0" borderId="144" xfId="0" applyNumberFormat="1" applyFont="1" applyBorder="1"/>
    <xf numFmtId="0" fontId="7" fillId="0" borderId="96" xfId="0" applyFont="1" applyBorder="1" applyAlignment="1">
      <alignment vertical="center"/>
    </xf>
    <xf numFmtId="3" fontId="9" fillId="0" borderId="0" xfId="0" applyNumberFormat="1" applyFont="1" applyAlignment="1">
      <alignment horizontal="center" vertical="center"/>
    </xf>
    <xf numFmtId="0" fontId="41" fillId="0" borderId="0" xfId="0" applyFont="1" applyAlignment="1">
      <alignment horizontal="left" vertical="center"/>
    </xf>
    <xf numFmtId="0" fontId="42" fillId="0" borderId="0" xfId="0" applyFont="1" applyAlignment="1">
      <alignment vertical="center"/>
    </xf>
    <xf numFmtId="0" fontId="43" fillId="0" borderId="0" xfId="0" applyFont="1" applyAlignment="1">
      <alignment vertical="center"/>
    </xf>
    <xf numFmtId="0" fontId="44" fillId="0" borderId="0" xfId="0" applyFont="1" applyAlignment="1">
      <alignment vertical="center"/>
    </xf>
    <xf numFmtId="0" fontId="69" fillId="0" borderId="0" xfId="0" applyFont="1" applyAlignment="1">
      <alignment vertical="center"/>
    </xf>
    <xf numFmtId="0" fontId="0" fillId="0" borderId="0" xfId="0" applyAlignment="1">
      <alignment vertical="center"/>
    </xf>
    <xf numFmtId="0" fontId="68" fillId="0" borderId="0" xfId="0" applyFont="1" applyAlignment="1">
      <alignment vertical="center"/>
    </xf>
    <xf numFmtId="0" fontId="13" fillId="0" borderId="0" xfId="0" applyFont="1" applyAlignment="1">
      <alignment vertical="center"/>
    </xf>
    <xf numFmtId="0" fontId="64" fillId="0" borderId="0" xfId="0" applyFont="1" applyAlignment="1">
      <alignment vertical="center"/>
    </xf>
    <xf numFmtId="0" fontId="7" fillId="0" borderId="157" xfId="0" applyFont="1" applyBorder="1" applyAlignment="1">
      <alignment vertical="center"/>
    </xf>
    <xf numFmtId="0" fontId="7" fillId="0" borderId="154" xfId="0" applyFont="1" applyBorder="1" applyAlignment="1">
      <alignment vertical="center"/>
    </xf>
    <xf numFmtId="0" fontId="7" fillId="0" borderId="88" xfId="0" applyFont="1" applyBorder="1"/>
    <xf numFmtId="0" fontId="7" fillId="0" borderId="156" xfId="0" applyFont="1" applyBorder="1" applyAlignment="1">
      <alignment vertical="center"/>
    </xf>
    <xf numFmtId="0" fontId="7" fillId="0" borderId="155" xfId="0" applyFont="1" applyBorder="1" applyAlignment="1">
      <alignment vertical="center"/>
    </xf>
    <xf numFmtId="0" fontId="7" fillId="0" borderId="153" xfId="0" applyFont="1" applyBorder="1"/>
    <xf numFmtId="0" fontId="7" fillId="0" borderId="134" xfId="0" applyFont="1" applyBorder="1" applyAlignment="1">
      <alignment vertical="center"/>
    </xf>
    <xf numFmtId="0" fontId="7" fillId="0" borderId="158" xfId="0" applyFont="1" applyBorder="1" applyAlignment="1">
      <alignment vertical="center"/>
    </xf>
    <xf numFmtId="0" fontId="7" fillId="0" borderId="154" xfId="0" applyFont="1" applyBorder="1"/>
    <xf numFmtId="164" fontId="7" fillId="0" borderId="59" xfId="0" applyNumberFormat="1" applyFont="1" applyBorder="1" applyAlignment="1">
      <alignment horizontal="center"/>
    </xf>
    <xf numFmtId="0" fontId="7" fillId="0" borderId="59" xfId="0" applyFont="1" applyBorder="1" applyAlignment="1">
      <alignment horizontal="center"/>
    </xf>
    <xf numFmtId="0" fontId="0" fillId="0" borderId="56" xfId="0" applyBorder="1"/>
    <xf numFmtId="164" fontId="7" fillId="0" borderId="143" xfId="0" applyNumberFormat="1" applyFont="1" applyBorder="1" applyAlignment="1">
      <alignment horizontal="center"/>
    </xf>
    <xf numFmtId="0" fontId="0" fillId="0" borderId="58" xfId="0" applyBorder="1"/>
    <xf numFmtId="20" fontId="9" fillId="0" borderId="47" xfId="0" applyNumberFormat="1" applyFont="1" applyBorder="1" applyAlignment="1">
      <alignment horizontal="center" vertical="center" wrapText="1"/>
    </xf>
    <xf numFmtId="0" fontId="0" fillId="0" borderId="145" xfId="0" applyBorder="1" applyAlignment="1">
      <alignment horizontal="center"/>
    </xf>
    <xf numFmtId="0" fontId="0" fillId="0" borderId="146" xfId="0" applyBorder="1" applyAlignment="1">
      <alignment horizontal="center"/>
    </xf>
    <xf numFmtId="0" fontId="7" fillId="0" borderId="161" xfId="0" applyFont="1" applyBorder="1" applyAlignment="1">
      <alignment vertical="center"/>
    </xf>
    <xf numFmtId="0" fontId="7" fillId="0" borderId="143" xfId="0" applyFont="1" applyBorder="1" applyAlignment="1">
      <alignment horizontal="center" vertical="center"/>
    </xf>
    <xf numFmtId="0" fontId="7" fillId="0" borderId="59" xfId="0" applyFont="1" applyBorder="1" applyAlignment="1">
      <alignment horizontal="center" vertical="center"/>
    </xf>
    <xf numFmtId="0" fontId="0" fillId="0" borderId="59" xfId="0" applyBorder="1" applyAlignment="1">
      <alignment horizontal="center"/>
    </xf>
    <xf numFmtId="0" fontId="68" fillId="0" borderId="0" xfId="0" applyFont="1" applyAlignment="1">
      <alignment horizontal="center" vertical="center"/>
    </xf>
    <xf numFmtId="0" fontId="45" fillId="0" borderId="0" xfId="0" applyFont="1" applyAlignment="1">
      <alignment horizontal="left" vertical="center"/>
    </xf>
    <xf numFmtId="0" fontId="66" fillId="0" borderId="106" xfId="0" applyFont="1" applyBorder="1" applyAlignment="1">
      <alignment horizontal="center" vertical="center" textRotation="90" wrapText="1"/>
    </xf>
    <xf numFmtId="0" fontId="67" fillId="0" borderId="106" xfId="0" applyFont="1" applyBorder="1" applyAlignment="1">
      <alignment horizontal="center" vertical="center" textRotation="90" wrapText="1"/>
    </xf>
    <xf numFmtId="0" fontId="67" fillId="0" borderId="42" xfId="0" applyFont="1" applyBorder="1" applyAlignment="1">
      <alignment horizontal="center" vertical="center" textRotation="90" wrapText="1"/>
    </xf>
    <xf numFmtId="0" fontId="67" fillId="0" borderId="71" xfId="0" applyFont="1" applyBorder="1" applyAlignment="1">
      <alignment horizontal="center" vertical="center" textRotation="90" wrapText="1"/>
    </xf>
    <xf numFmtId="166" fontId="44" fillId="0" borderId="5" xfId="0" applyNumberFormat="1" applyFont="1" applyBorder="1" applyAlignment="1">
      <alignment horizontal="center" vertical="center"/>
    </xf>
    <xf numFmtId="16" fontId="44" fillId="33" borderId="6" xfId="0" applyNumberFormat="1" applyFont="1" applyFill="1" applyBorder="1" applyAlignment="1">
      <alignment horizontal="center" vertical="center"/>
    </xf>
    <xf numFmtId="16" fontId="13" fillId="0" borderId="6" xfId="0" applyNumberFormat="1" applyFont="1" applyBorder="1" applyAlignment="1">
      <alignment horizontal="center" vertical="center"/>
    </xf>
    <xf numFmtId="1" fontId="8" fillId="0" borderId="6" xfId="0" applyNumberFormat="1" applyFont="1" applyBorder="1" applyAlignment="1">
      <alignment horizontal="center" vertical="center"/>
    </xf>
    <xf numFmtId="166" fontId="44" fillId="0" borderId="8" xfId="69" applyNumberFormat="1" applyFont="1" applyBorder="1" applyAlignment="1">
      <alignment horizontal="center" vertical="center"/>
    </xf>
    <xf numFmtId="16" fontId="44" fillId="0" borderId="6" xfId="69" applyNumberFormat="1" applyFont="1" applyBorder="1" applyAlignment="1">
      <alignment horizontal="center" vertical="center"/>
    </xf>
    <xf numFmtId="16" fontId="13" fillId="0" borderId="6" xfId="69" applyNumberFormat="1" applyFont="1" applyBorder="1" applyAlignment="1">
      <alignment horizontal="center" vertical="center"/>
    </xf>
    <xf numFmtId="1" fontId="8" fillId="0" borderId="6" xfId="69" applyNumberFormat="1" applyFont="1" applyBorder="1" applyAlignment="1">
      <alignment horizontal="center" vertical="center"/>
    </xf>
    <xf numFmtId="16" fontId="44" fillId="33" borderId="6" xfId="69" applyNumberFormat="1" applyFont="1" applyFill="1" applyBorder="1" applyAlignment="1">
      <alignment horizontal="center" vertical="center"/>
    </xf>
    <xf numFmtId="1" fontId="8" fillId="0" borderId="7" xfId="69" applyNumberFormat="1" applyFont="1" applyBorder="1" applyAlignment="1">
      <alignment horizontal="center" vertical="center"/>
    </xf>
    <xf numFmtId="16" fontId="44" fillId="0" borderId="6" xfId="0" applyNumberFormat="1" applyFont="1" applyBorder="1" applyAlignment="1">
      <alignment horizontal="center" vertical="center"/>
    </xf>
    <xf numFmtId="166" fontId="44" fillId="0" borderId="5" xfId="69" applyNumberFormat="1" applyFont="1" applyBorder="1" applyAlignment="1">
      <alignment horizontal="center" vertical="center"/>
    </xf>
    <xf numFmtId="1" fontId="8" fillId="0" borderId="10" xfId="69" applyNumberFormat="1" applyFont="1" applyBorder="1" applyAlignment="1">
      <alignment horizontal="center" vertical="center"/>
    </xf>
    <xf numFmtId="167" fontId="64" fillId="0" borderId="5" xfId="69" applyNumberFormat="1" applyFont="1" applyBorder="1" applyAlignment="1">
      <alignment horizontal="center" vertical="center"/>
    </xf>
    <xf numFmtId="16" fontId="64" fillId="0" borderId="6" xfId="69" applyNumberFormat="1" applyFont="1" applyBorder="1" applyAlignment="1">
      <alignment horizontal="center" vertical="center"/>
    </xf>
    <xf numFmtId="16" fontId="7" fillId="0" borderId="6" xfId="69" applyNumberFormat="1" applyBorder="1" applyAlignment="1">
      <alignment horizontal="center" vertical="center"/>
    </xf>
    <xf numFmtId="16" fontId="64" fillId="0" borderId="6" xfId="0" applyNumberFormat="1" applyFont="1" applyBorder="1" applyAlignment="1">
      <alignment horizontal="center" vertical="center"/>
    </xf>
    <xf numFmtId="167" fontId="64" fillId="0" borderId="5" xfId="0" applyNumberFormat="1" applyFont="1" applyBorder="1" applyAlignment="1">
      <alignment horizontal="center" vertical="center"/>
    </xf>
    <xf numFmtId="166" fontId="44" fillId="0" borderId="102" xfId="69" applyNumberFormat="1" applyFont="1" applyBorder="1" applyAlignment="1">
      <alignment horizontal="center" vertical="center"/>
    </xf>
    <xf numFmtId="16" fontId="44" fillId="0" borderId="91" xfId="69" applyNumberFormat="1" applyFont="1" applyBorder="1" applyAlignment="1">
      <alignment horizontal="center" vertical="center"/>
    </xf>
    <xf numFmtId="16" fontId="7" fillId="0" borderId="91" xfId="69" applyNumberFormat="1" applyBorder="1" applyAlignment="1">
      <alignment horizontal="center" vertical="center"/>
    </xf>
    <xf numFmtId="1" fontId="8" fillId="0" borderId="91" xfId="69" applyNumberFormat="1" applyFont="1" applyBorder="1" applyAlignment="1">
      <alignment horizontal="center" vertical="center"/>
    </xf>
    <xf numFmtId="16" fontId="13" fillId="0" borderId="91" xfId="69" applyNumberFormat="1" applyFont="1" applyBorder="1" applyAlignment="1">
      <alignment horizontal="center" vertical="center"/>
    </xf>
    <xf numFmtId="167" fontId="64" fillId="0" borderId="102" xfId="69" applyNumberFormat="1" applyFont="1" applyBorder="1" applyAlignment="1">
      <alignment horizontal="center" vertical="center"/>
    </xf>
    <xf numFmtId="16" fontId="64" fillId="0" borderId="91" xfId="69" applyNumberFormat="1" applyFont="1" applyBorder="1" applyAlignment="1">
      <alignment horizontal="center" vertical="center"/>
    </xf>
    <xf numFmtId="1" fontId="8" fillId="0" borderId="92" xfId="69" applyNumberFormat="1" applyFont="1" applyBorder="1" applyAlignment="1">
      <alignment horizontal="center" vertical="center"/>
    </xf>
    <xf numFmtId="0" fontId="18" fillId="0" borderId="8" xfId="0" applyFont="1" applyBorder="1" applyAlignment="1">
      <alignment vertical="center"/>
    </xf>
    <xf numFmtId="0" fontId="0" fillId="0" borderId="4" xfId="0" applyBorder="1" applyAlignment="1">
      <alignment vertical="center"/>
    </xf>
    <xf numFmtId="1" fontId="67" fillId="0" borderId="4" xfId="0" applyNumberFormat="1" applyFont="1" applyBorder="1" applyAlignment="1">
      <alignment horizontal="center" vertical="center"/>
    </xf>
    <xf numFmtId="0" fontId="0" fillId="0" borderId="8" xfId="0" applyBorder="1" applyAlignment="1">
      <alignment vertical="center"/>
    </xf>
    <xf numFmtId="1" fontId="67" fillId="0" borderId="9" xfId="0" applyNumberFormat="1" applyFont="1" applyBorder="1" applyAlignment="1">
      <alignment horizontal="center" vertical="center"/>
    </xf>
    <xf numFmtId="1" fontId="67" fillId="0" borderId="90" xfId="0" applyNumberFormat="1" applyFont="1" applyBorder="1" applyAlignment="1">
      <alignment horizontal="center" vertical="center"/>
    </xf>
    <xf numFmtId="0" fontId="13" fillId="0" borderId="70" xfId="0" applyFont="1" applyBorder="1" applyAlignment="1">
      <alignment vertical="center"/>
    </xf>
    <xf numFmtId="0" fontId="18" fillId="0" borderId="5" xfId="0" applyFont="1" applyBorder="1" applyAlignment="1">
      <alignment vertical="center"/>
    </xf>
    <xf numFmtId="0" fontId="0" fillId="0" borderId="6" xfId="0" applyBorder="1" applyAlignment="1">
      <alignment vertical="center"/>
    </xf>
    <xf numFmtId="1" fontId="67" fillId="0" borderId="6" xfId="0" applyNumberFormat="1" applyFont="1" applyBorder="1" applyAlignment="1">
      <alignment horizontal="center" vertical="center"/>
    </xf>
    <xf numFmtId="0" fontId="0" fillId="0" borderId="5" xfId="0" applyBorder="1" applyAlignment="1">
      <alignment vertical="center"/>
    </xf>
    <xf numFmtId="1" fontId="67" fillId="0" borderId="10" xfId="0" applyNumberFormat="1" applyFont="1" applyBorder="1" applyAlignment="1">
      <alignment horizontal="center" vertical="center"/>
    </xf>
    <xf numFmtId="1" fontId="67" fillId="0" borderId="7" xfId="0" applyNumberFormat="1" applyFont="1" applyBorder="1" applyAlignment="1">
      <alignment horizontal="center" vertical="center"/>
    </xf>
    <xf numFmtId="0" fontId="13" fillId="0" borderId="98" xfId="0" applyFont="1" applyBorder="1" applyAlignment="1">
      <alignment vertical="center"/>
    </xf>
    <xf numFmtId="0" fontId="18" fillId="0" borderId="102" xfId="0" applyFont="1" applyBorder="1" applyAlignment="1">
      <alignment vertical="center"/>
    </xf>
    <xf numFmtId="0" fontId="0" fillId="0" borderId="91" xfId="0" applyBorder="1" applyAlignment="1">
      <alignment vertical="center"/>
    </xf>
    <xf numFmtId="0" fontId="8" fillId="0" borderId="91" xfId="0" applyFont="1" applyBorder="1" applyAlignment="1">
      <alignment vertical="center"/>
    </xf>
    <xf numFmtId="0" fontId="0" fillId="0" borderId="102" xfId="0" applyBorder="1" applyAlignment="1">
      <alignment vertical="center"/>
    </xf>
    <xf numFmtId="0" fontId="8" fillId="0" borderId="159" xfId="0" applyFont="1" applyBorder="1" applyAlignment="1">
      <alignment vertical="center"/>
    </xf>
    <xf numFmtId="0" fontId="8" fillId="0" borderId="92" xfId="0" applyFont="1" applyBorder="1" applyAlignment="1">
      <alignment vertical="center"/>
    </xf>
    <xf numFmtId="0" fontId="13" fillId="0" borderId="160" xfId="0" applyFont="1" applyBorder="1" applyAlignment="1">
      <alignment vertical="center"/>
    </xf>
    <xf numFmtId="1" fontId="40" fillId="0" borderId="89" xfId="0" applyNumberFormat="1" applyFont="1" applyBorder="1" applyAlignment="1">
      <alignment horizontal="center" vertical="center"/>
    </xf>
    <xf numFmtId="0" fontId="40" fillId="0" borderId="0" xfId="0" applyFont="1" applyAlignment="1">
      <alignment vertical="center"/>
    </xf>
    <xf numFmtId="0" fontId="15" fillId="0" borderId="160" xfId="0" applyFont="1" applyBorder="1" applyAlignment="1">
      <alignment horizontal="left" vertical="center" wrapText="1"/>
    </xf>
    <xf numFmtId="0" fontId="15" fillId="0" borderId="160" xfId="0" applyFont="1" applyBorder="1" applyAlignment="1">
      <alignment vertical="center"/>
    </xf>
    <xf numFmtId="16" fontId="44" fillId="34" borderId="6" xfId="69" applyNumberFormat="1" applyFont="1" applyFill="1" applyBorder="1" applyAlignment="1">
      <alignment horizontal="center" vertical="center"/>
    </xf>
    <xf numFmtId="0" fontId="7" fillId="0" borderId="1" xfId="0" applyFont="1" applyBorder="1" applyAlignment="1">
      <alignment horizontal="center"/>
    </xf>
    <xf numFmtId="16" fontId="44" fillId="35" borderId="6" xfId="69" applyNumberFormat="1" applyFont="1" applyFill="1" applyBorder="1" applyAlignment="1">
      <alignment horizontal="center" vertical="center"/>
    </xf>
    <xf numFmtId="16" fontId="13" fillId="36" borderId="6" xfId="0" applyNumberFormat="1" applyFont="1" applyFill="1" applyBorder="1" applyAlignment="1">
      <alignment horizontal="center" vertical="center"/>
    </xf>
    <xf numFmtId="1" fontId="8" fillId="36" borderId="6" xfId="0" applyNumberFormat="1" applyFont="1" applyFill="1" applyBorder="1" applyAlignment="1">
      <alignment horizontal="center" vertical="center"/>
    </xf>
    <xf numFmtId="16" fontId="13" fillId="36" borderId="6" xfId="69" applyNumberFormat="1" applyFont="1" applyFill="1" applyBorder="1" applyAlignment="1">
      <alignment horizontal="center" vertical="center"/>
    </xf>
    <xf numFmtId="1" fontId="8" fillId="36" borderId="6" xfId="69" applyNumberFormat="1" applyFont="1" applyFill="1" applyBorder="1" applyAlignment="1">
      <alignment horizontal="center" vertical="center"/>
    </xf>
    <xf numFmtId="0" fontId="70" fillId="0" borderId="19" xfId="0" applyFont="1" applyBorder="1" applyAlignment="1">
      <alignment vertical="center"/>
    </xf>
    <xf numFmtId="20" fontId="71" fillId="0" borderId="4" xfId="0" applyNumberFormat="1" applyFont="1" applyBorder="1" applyAlignment="1">
      <alignment horizontal="center" vertical="center" wrapText="1"/>
    </xf>
    <xf numFmtId="16" fontId="44" fillId="33" borderId="4" xfId="69" applyNumberFormat="1" applyFont="1" applyFill="1" applyBorder="1" applyAlignment="1">
      <alignment horizontal="center" vertical="center"/>
    </xf>
    <xf numFmtId="16" fontId="13" fillId="0" borderId="4" xfId="0" applyNumberFormat="1" applyFont="1" applyBorder="1" applyAlignment="1">
      <alignment horizontal="center" vertical="center"/>
    </xf>
    <xf numFmtId="1" fontId="8" fillId="0" borderId="90" xfId="0" applyNumberFormat="1" applyFont="1" applyBorder="1" applyAlignment="1">
      <alignment horizontal="center" vertical="center"/>
    </xf>
    <xf numFmtId="1" fontId="8" fillId="36" borderId="7" xfId="69" applyNumberFormat="1" applyFont="1" applyFill="1" applyBorder="1" applyAlignment="1">
      <alignment horizontal="center" vertical="center"/>
    </xf>
    <xf numFmtId="0" fontId="9" fillId="0" borderId="100" xfId="0" applyFont="1" applyBorder="1" applyAlignment="1">
      <alignment horizontal="center" vertical="center"/>
    </xf>
    <xf numFmtId="0" fontId="9" fillId="0" borderId="119" xfId="0" applyFont="1" applyBorder="1" applyAlignment="1">
      <alignment horizontal="center" vertical="center"/>
    </xf>
    <xf numFmtId="0" fontId="15" fillId="0" borderId="162" xfId="0" applyFont="1" applyBorder="1" applyAlignment="1">
      <alignment horizontal="center" vertical="center" wrapText="1"/>
    </xf>
    <xf numFmtId="20" fontId="12" fillId="0" borderId="106" xfId="0" applyNumberFormat="1" applyFont="1" applyBorder="1" applyAlignment="1">
      <alignment horizontal="center" vertical="center" wrapText="1"/>
    </xf>
    <xf numFmtId="0" fontId="15" fillId="0" borderId="163" xfId="0" applyFont="1" applyBorder="1" applyAlignment="1">
      <alignment vertical="center"/>
    </xf>
    <xf numFmtId="0" fontId="15" fillId="0" borderId="42" xfId="0" applyFont="1" applyBorder="1" applyAlignment="1">
      <alignment vertical="center"/>
    </xf>
    <xf numFmtId="0" fontId="16" fillId="0" borderId="152" xfId="0" quotePrefix="1" applyFont="1" applyBorder="1" applyAlignment="1">
      <alignment horizontal="center" vertical="center"/>
    </xf>
    <xf numFmtId="0" fontId="18" fillId="0" borderId="164" xfId="0" applyFont="1" applyBorder="1" applyAlignment="1">
      <alignment horizontal="center" vertical="center" wrapText="1"/>
    </xf>
    <xf numFmtId="165" fontId="16" fillId="0" borderId="0" xfId="0" applyNumberFormat="1" applyFont="1" applyAlignment="1">
      <alignment vertical="center"/>
    </xf>
    <xf numFmtId="0" fontId="7" fillId="0" borderId="165" xfId="0" applyFont="1" applyBorder="1" applyAlignment="1">
      <alignment horizontal="center"/>
    </xf>
    <xf numFmtId="0" fontId="7" fillId="0" borderId="24" xfId="0" applyFont="1" applyBorder="1" applyAlignment="1">
      <alignment vertical="center"/>
    </xf>
    <xf numFmtId="0" fontId="7" fillId="0" borderId="12" xfId="0" applyFont="1" applyBorder="1" applyAlignment="1">
      <alignment horizontal="left" vertical="center"/>
    </xf>
    <xf numFmtId="164" fontId="7" fillId="0" borderId="103" xfId="0" applyNumberFormat="1" applyFont="1" applyBorder="1" applyAlignment="1">
      <alignment vertical="center"/>
    </xf>
    <xf numFmtId="164" fontId="7" fillId="0" borderId="104" xfId="0" applyNumberFormat="1" applyFont="1" applyBorder="1" applyAlignment="1">
      <alignment vertical="center"/>
    </xf>
    <xf numFmtId="164" fontId="7" fillId="0" borderId="167" xfId="0" applyNumberFormat="1" applyFont="1" applyBorder="1" applyAlignment="1">
      <alignment vertical="center"/>
    </xf>
    <xf numFmtId="164" fontId="7" fillId="0" borderId="166" xfId="0" applyNumberFormat="1" applyFont="1" applyBorder="1" applyAlignment="1">
      <alignment vertical="center"/>
    </xf>
    <xf numFmtId="164" fontId="7" fillId="0" borderId="168" xfId="0" applyNumberFormat="1" applyFont="1" applyBorder="1" applyAlignment="1">
      <alignment vertical="center"/>
    </xf>
    <xf numFmtId="0" fontId="7" fillId="0" borderId="7" xfId="0" applyFont="1" applyBorder="1"/>
    <xf numFmtId="164" fontId="7" fillId="0" borderId="170" xfId="0" applyNumberFormat="1" applyFont="1" applyBorder="1" applyAlignment="1">
      <alignment vertical="center"/>
    </xf>
    <xf numFmtId="3" fontId="9" fillId="0" borderId="171" xfId="0" applyNumberFormat="1" applyFont="1" applyBorder="1" applyAlignment="1">
      <alignment horizontal="center" vertical="center"/>
    </xf>
    <xf numFmtId="0" fontId="7" fillId="0" borderId="0" xfId="0" applyFont="1" applyAlignment="1">
      <alignment horizontal="center"/>
    </xf>
    <xf numFmtId="164" fontId="7" fillId="0" borderId="0" xfId="0" applyNumberFormat="1" applyFont="1" applyAlignment="1">
      <alignment horizontal="right"/>
    </xf>
    <xf numFmtId="0" fontId="7" fillId="0" borderId="0" xfId="0" applyFont="1" applyAlignment="1">
      <alignment horizontal="right"/>
    </xf>
    <xf numFmtId="164" fontId="7" fillId="0" borderId="0" xfId="0" applyNumberFormat="1" applyFont="1" applyAlignment="1">
      <alignment vertical="center"/>
    </xf>
    <xf numFmtId="0" fontId="7" fillId="0" borderId="0" xfId="0" applyFont="1" applyAlignment="1">
      <alignment vertical="center" wrapText="1"/>
    </xf>
    <xf numFmtId="0" fontId="9" fillId="0" borderId="0" xfId="0" applyFont="1" applyAlignment="1">
      <alignment vertical="center" wrapText="1"/>
    </xf>
    <xf numFmtId="164" fontId="7" fillId="0" borderId="7" xfId="0" applyNumberFormat="1" applyFont="1" applyBorder="1"/>
    <xf numFmtId="164" fontId="7" fillId="0" borderId="7" xfId="0" applyNumberFormat="1" applyFont="1" applyBorder="1" applyAlignment="1">
      <alignment vertical="center"/>
    </xf>
    <xf numFmtId="16" fontId="0" fillId="0" borderId="0" xfId="0" applyNumberFormat="1"/>
    <xf numFmtId="164" fontId="7" fillId="0" borderId="122" xfId="0" applyNumberFormat="1" applyFont="1" applyBorder="1"/>
    <xf numFmtId="164" fontId="7" fillId="0" borderId="6" xfId="0" applyNumberFormat="1" applyFont="1" applyBorder="1"/>
    <xf numFmtId="0" fontId="7" fillId="0" borderId="162" xfId="0" applyFont="1" applyBorder="1" applyAlignment="1">
      <alignment vertical="center"/>
    </xf>
    <xf numFmtId="0" fontId="7" fillId="0" borderId="163" xfId="0" applyFont="1" applyBorder="1" applyAlignment="1">
      <alignment vertical="center"/>
    </xf>
    <xf numFmtId="0" fontId="18" fillId="0" borderId="52" xfId="0" applyFont="1" applyBorder="1" applyAlignment="1">
      <alignment horizontal="center" vertical="center" wrapText="1"/>
    </xf>
    <xf numFmtId="0" fontId="18" fillId="0" borderId="40" xfId="0" applyFont="1" applyBorder="1" applyAlignment="1">
      <alignment horizontal="center" vertical="center" wrapText="1"/>
    </xf>
    <xf numFmtId="0" fontId="18" fillId="0" borderId="53" xfId="0" applyFont="1" applyBorder="1" applyAlignment="1">
      <alignment horizontal="center" vertical="center" wrapText="1"/>
    </xf>
    <xf numFmtId="0" fontId="40" fillId="0" borderId="117" xfId="0" applyFont="1" applyBorder="1" applyAlignment="1">
      <alignment horizontal="center" vertical="center" wrapText="1"/>
    </xf>
    <xf numFmtId="0" fontId="40" fillId="0" borderId="120" xfId="0" applyFont="1" applyBorder="1" applyAlignment="1">
      <alignment horizontal="center" vertical="center" wrapText="1"/>
    </xf>
    <xf numFmtId="165" fontId="16" fillId="0" borderId="41" xfId="0" applyNumberFormat="1" applyFont="1" applyBorder="1" applyAlignment="1">
      <alignment horizontal="center" vertical="center"/>
    </xf>
    <xf numFmtId="165" fontId="16" fillId="0" borderId="42" xfId="0" applyNumberFormat="1" applyFont="1" applyBorder="1" applyAlignment="1">
      <alignment horizontal="center" vertical="center"/>
    </xf>
    <xf numFmtId="165" fontId="16" fillId="0" borderId="71" xfId="0" applyNumberFormat="1" applyFont="1" applyBorder="1" applyAlignment="1">
      <alignment horizontal="center" vertical="center"/>
    </xf>
    <xf numFmtId="0" fontId="40" fillId="0" borderId="99" xfId="0" applyFont="1" applyBorder="1" applyAlignment="1">
      <alignment horizontal="center" vertical="center" wrapText="1"/>
    </xf>
    <xf numFmtId="0" fontId="40" fillId="0" borderId="118" xfId="0" applyFont="1" applyBorder="1" applyAlignment="1">
      <alignment horizontal="center" vertical="center" wrapText="1"/>
    </xf>
    <xf numFmtId="0" fontId="9" fillId="0" borderId="100" xfId="0" applyFont="1" applyBorder="1" applyAlignment="1">
      <alignment horizontal="center" vertical="center"/>
    </xf>
    <xf numFmtId="0" fontId="9" fillId="0" borderId="119" xfId="0" applyFont="1" applyBorder="1" applyAlignment="1">
      <alignment horizontal="center" vertical="center"/>
    </xf>
    <xf numFmtId="0" fontId="9" fillId="0" borderId="28" xfId="0" applyFont="1" applyBorder="1" applyAlignment="1">
      <alignment horizontal="center" vertical="center"/>
    </xf>
    <xf numFmtId="0" fontId="9" fillId="0" borderId="29" xfId="0" applyFont="1" applyBorder="1" applyAlignment="1">
      <alignment horizontal="center" vertical="center"/>
    </xf>
    <xf numFmtId="0" fontId="9" fillId="0" borderId="112" xfId="0" applyFont="1" applyBorder="1" applyAlignment="1">
      <alignment horizontal="center" vertical="center" wrapText="1"/>
    </xf>
    <xf numFmtId="0" fontId="9" fillId="0" borderId="113" xfId="0" applyFont="1" applyBorder="1" applyAlignment="1">
      <alignment horizontal="center" vertical="center" wrapText="1"/>
    </xf>
    <xf numFmtId="0" fontId="7" fillId="0" borderId="113" xfId="0" applyFont="1" applyBorder="1" applyAlignment="1">
      <alignment horizontal="center" vertical="center" wrapText="1"/>
    </xf>
    <xf numFmtId="0" fontId="7" fillId="0" borderId="114" xfId="0" applyFont="1" applyBorder="1" applyAlignment="1">
      <alignment horizontal="center" vertical="center" wrapText="1"/>
    </xf>
    <xf numFmtId="0" fontId="9" fillId="0" borderId="36" xfId="0" applyFont="1" applyBorder="1" applyAlignment="1">
      <alignment horizontal="center" vertical="center" wrapText="1"/>
    </xf>
    <xf numFmtId="0" fontId="7" fillId="0" borderId="36" xfId="0" applyFont="1" applyBorder="1" applyAlignment="1">
      <alignment horizontal="center" vertical="center" wrapText="1"/>
    </xf>
    <xf numFmtId="0" fontId="7" fillId="0" borderId="37" xfId="0" applyFont="1" applyBorder="1" applyAlignment="1">
      <alignment horizontal="center" vertical="center" wrapText="1"/>
    </xf>
    <xf numFmtId="0" fontId="7" fillId="0" borderId="115" xfId="0" applyFont="1" applyBorder="1" applyAlignment="1">
      <alignment horizontal="center" vertical="center" wrapText="1"/>
    </xf>
    <xf numFmtId="0" fontId="7" fillId="0" borderId="105" xfId="0" applyFont="1" applyBorder="1" applyAlignment="1">
      <alignment horizontal="center" vertical="center" wrapText="1"/>
    </xf>
    <xf numFmtId="0" fontId="7" fillId="0" borderId="116" xfId="0" applyFont="1" applyBorder="1" applyAlignment="1">
      <alignment horizontal="center" vertical="center" wrapText="1"/>
    </xf>
    <xf numFmtId="0" fontId="7" fillId="0" borderId="35" xfId="0" applyFont="1" applyBorder="1" applyAlignment="1">
      <alignment horizontal="center" vertical="center" wrapText="1"/>
    </xf>
    <xf numFmtId="0" fontId="7" fillId="0" borderId="11" xfId="0" applyFont="1" applyBorder="1" applyAlignment="1">
      <alignment horizontal="center" vertical="center" wrapText="1"/>
    </xf>
    <xf numFmtId="0" fontId="15" fillId="0" borderId="73" xfId="0" applyFont="1" applyBorder="1" applyAlignment="1">
      <alignment horizontal="center" vertical="center" wrapText="1"/>
    </xf>
    <xf numFmtId="0" fontId="15" fillId="0" borderId="55" xfId="0" applyFont="1" applyBorder="1" applyAlignment="1">
      <alignment horizontal="center" vertical="center" wrapText="1"/>
    </xf>
    <xf numFmtId="0" fontId="15" fillId="0" borderId="48" xfId="0" applyFont="1" applyBorder="1" applyAlignment="1">
      <alignment horizontal="left" vertical="center" wrapText="1"/>
    </xf>
    <xf numFmtId="0" fontId="15" fillId="0" borderId="49" xfId="0" applyFont="1" applyBorder="1" applyAlignment="1">
      <alignment horizontal="left" vertical="center" wrapText="1"/>
    </xf>
    <xf numFmtId="165" fontId="19" fillId="0" borderId="97" xfId="0" applyNumberFormat="1" applyFont="1" applyBorder="1" applyAlignment="1">
      <alignment horizontal="center" vertical="center"/>
    </xf>
    <xf numFmtId="165" fontId="19" fillId="0" borderId="33" xfId="0" applyNumberFormat="1" applyFont="1" applyBorder="1" applyAlignment="1">
      <alignment horizontal="center" vertical="center"/>
    </xf>
    <xf numFmtId="165" fontId="19" fillId="0" borderId="35" xfId="0" applyNumberFormat="1" applyFont="1" applyBorder="1" applyAlignment="1">
      <alignment horizontal="center" vertical="center"/>
    </xf>
    <xf numFmtId="0" fontId="7" fillId="0" borderId="34" xfId="0" applyFont="1" applyBorder="1" applyAlignment="1">
      <alignment horizontal="center" vertical="center" wrapText="1"/>
    </xf>
    <xf numFmtId="0" fontId="9" fillId="0" borderId="30" xfId="0" applyFont="1" applyBorder="1" applyAlignment="1">
      <alignment horizontal="center" vertical="center"/>
    </xf>
    <xf numFmtId="0" fontId="9" fillId="0" borderId="31" xfId="0" applyFont="1" applyBorder="1" applyAlignment="1">
      <alignment horizontal="center" vertical="center"/>
    </xf>
    <xf numFmtId="0" fontId="40" fillId="0" borderId="101" xfId="0" applyFont="1" applyBorder="1" applyAlignment="1">
      <alignment horizontal="center" vertical="center" wrapText="1"/>
    </xf>
    <xf numFmtId="0" fontId="40" fillId="0" borderId="129"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32" xfId="0" applyFont="1" applyBorder="1" applyAlignment="1">
      <alignment horizontal="center" vertical="center"/>
    </xf>
    <xf numFmtId="0" fontId="9" fillId="0" borderId="33" xfId="0" applyFont="1" applyBorder="1" applyAlignment="1">
      <alignment horizontal="center" vertical="center"/>
    </xf>
    <xf numFmtId="0" fontId="13" fillId="0" borderId="29" xfId="0" applyFont="1" applyBorder="1" applyAlignment="1">
      <alignment horizontal="center" vertical="center"/>
    </xf>
    <xf numFmtId="0" fontId="15" fillId="0" borderId="44" xfId="0" applyFont="1" applyBorder="1" applyAlignment="1">
      <alignment horizontal="center" vertical="top" wrapText="1"/>
    </xf>
    <xf numFmtId="0" fontId="15" fillId="0" borderId="45" xfId="0" applyFont="1" applyBorder="1" applyAlignment="1">
      <alignment horizontal="center" vertical="top" wrapText="1"/>
    </xf>
    <xf numFmtId="0" fontId="22" fillId="0" borderId="88" xfId="0" applyFont="1" applyBorder="1" applyAlignment="1">
      <alignment horizontal="left" vertical="center" wrapText="1"/>
    </xf>
    <xf numFmtId="0" fontId="22" fillId="0" borderId="0" xfId="0" applyFont="1" applyAlignment="1">
      <alignment horizontal="left" vertical="center" wrapText="1"/>
    </xf>
    <xf numFmtId="0" fontId="15" fillId="0" borderId="86" xfId="0" applyFont="1" applyBorder="1" applyAlignment="1">
      <alignment horizontal="center" vertical="center"/>
    </xf>
    <xf numFmtId="0" fontId="15" fillId="0" borderId="45" xfId="0" applyFont="1" applyBorder="1" applyAlignment="1">
      <alignment horizontal="center" vertical="center"/>
    </xf>
    <xf numFmtId="20" fontId="17" fillId="0" borderId="87" xfId="0" applyNumberFormat="1" applyFont="1" applyBorder="1" applyAlignment="1">
      <alignment horizontal="center" vertical="top" wrapText="1"/>
    </xf>
    <xf numFmtId="20" fontId="17" fillId="0" borderId="47" xfId="0" applyNumberFormat="1" applyFont="1" applyBorder="1" applyAlignment="1">
      <alignment horizontal="center" vertical="top" wrapText="1"/>
    </xf>
    <xf numFmtId="0" fontId="20" fillId="0" borderId="115" xfId="0" applyFont="1" applyBorder="1" applyAlignment="1">
      <alignment horizontal="center" vertical="center" wrapText="1"/>
    </xf>
    <xf numFmtId="0" fontId="20" fillId="0" borderId="105" xfId="0" applyFont="1" applyBorder="1" applyAlignment="1">
      <alignment horizontal="center" vertical="center" wrapText="1"/>
    </xf>
    <xf numFmtId="0" fontId="20" fillId="0" borderId="116" xfId="0" applyFont="1" applyBorder="1" applyAlignment="1">
      <alignment horizontal="center" vertical="center" wrapText="1"/>
    </xf>
    <xf numFmtId="0" fontId="20" fillId="0" borderId="35"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112" xfId="0" applyFont="1" applyBorder="1" applyAlignment="1">
      <alignment horizontal="center" vertical="center"/>
    </xf>
    <xf numFmtId="0" fontId="9" fillId="0" borderId="113" xfId="0" applyFont="1" applyBorder="1" applyAlignment="1">
      <alignment horizontal="center" vertical="center"/>
    </xf>
    <xf numFmtId="0" fontId="7" fillId="0" borderId="113" xfId="0" applyFont="1" applyBorder="1" applyAlignment="1">
      <alignment horizontal="center" vertical="center"/>
    </xf>
    <xf numFmtId="0" fontId="7" fillId="0" borderId="114" xfId="0" applyFont="1" applyBorder="1" applyAlignment="1">
      <alignment horizontal="center" vertical="center"/>
    </xf>
    <xf numFmtId="0" fontId="40" fillId="0" borderId="134" xfId="0" applyFont="1" applyBorder="1" applyAlignment="1">
      <alignment horizontal="center" vertical="center" wrapText="1"/>
    </xf>
    <xf numFmtId="0" fontId="40" fillId="0" borderId="135" xfId="0" applyFont="1" applyBorder="1" applyAlignment="1">
      <alignment horizontal="center" vertical="center" wrapText="1"/>
    </xf>
    <xf numFmtId="0" fontId="17" fillId="0" borderId="41" xfId="0" applyFont="1" applyBorder="1" applyAlignment="1">
      <alignment horizontal="center" vertical="center" wrapText="1"/>
    </xf>
    <xf numFmtId="0" fontId="17" fillId="0" borderId="42" xfId="0" applyFont="1" applyBorder="1" applyAlignment="1">
      <alignment horizontal="center" vertical="center" wrapText="1"/>
    </xf>
    <xf numFmtId="0" fontId="17" fillId="0" borderId="71" xfId="0" applyFont="1" applyBorder="1" applyAlignment="1">
      <alignment horizontal="center" vertical="center" wrapText="1"/>
    </xf>
    <xf numFmtId="0" fontId="40" fillId="0" borderId="0" xfId="0" applyFont="1" applyAlignment="1">
      <alignment horizontal="center" vertical="center" wrapText="1"/>
    </xf>
    <xf numFmtId="0" fontId="9" fillId="0" borderId="0" xfId="0" applyFont="1" applyAlignment="1">
      <alignment horizontal="center" vertical="center"/>
    </xf>
    <xf numFmtId="0" fontId="7" fillId="0" borderId="169" xfId="0" applyFont="1" applyBorder="1" applyAlignment="1">
      <alignment horizontal="center" vertical="center" wrapText="1"/>
    </xf>
    <xf numFmtId="0" fontId="15" fillId="0" borderId="34" xfId="0" applyFont="1" applyBorder="1" applyAlignment="1">
      <alignment horizontal="center" vertical="center" wrapText="1"/>
    </xf>
    <xf numFmtId="0" fontId="15" fillId="0" borderId="35" xfId="0" applyFont="1" applyBorder="1" applyAlignment="1">
      <alignment horizontal="center" vertical="center" wrapText="1"/>
    </xf>
    <xf numFmtId="0" fontId="15" fillId="0" borderId="11" xfId="0" applyFont="1" applyBorder="1" applyAlignment="1">
      <alignment horizontal="center" vertical="center" wrapText="1"/>
    </xf>
    <xf numFmtId="3" fontId="16" fillId="0" borderId="41" xfId="0" applyNumberFormat="1" applyFont="1" applyBorder="1" applyAlignment="1">
      <alignment horizontal="center" vertical="center"/>
    </xf>
    <xf numFmtId="3" fontId="16" fillId="0" borderId="71" xfId="0" applyNumberFormat="1" applyFont="1" applyBorder="1" applyAlignment="1">
      <alignment horizontal="center" vertical="center"/>
    </xf>
    <xf numFmtId="0" fontId="17" fillId="0" borderId="0" xfId="0" applyFont="1" applyAlignment="1">
      <alignment horizontal="center" vertical="center" wrapText="1"/>
    </xf>
    <xf numFmtId="0" fontId="9" fillId="0" borderId="72" xfId="0" applyFont="1" applyBorder="1" applyAlignment="1">
      <alignment horizontal="center" vertical="center" wrapText="1"/>
    </xf>
    <xf numFmtId="0" fontId="9" fillId="0" borderId="89" xfId="0" applyFont="1" applyBorder="1" applyAlignment="1">
      <alignment horizontal="center" vertical="center" wrapText="1"/>
    </xf>
    <xf numFmtId="0" fontId="9" fillId="0" borderId="70" xfId="0" applyFont="1" applyBorder="1" applyAlignment="1">
      <alignment horizontal="center" vertical="center" wrapText="1"/>
    </xf>
    <xf numFmtId="0" fontId="7" fillId="0" borderId="38" xfId="0" applyFont="1" applyBorder="1" applyAlignment="1">
      <alignment horizontal="center" vertical="center" wrapText="1"/>
    </xf>
    <xf numFmtId="0" fontId="15" fillId="0" borderId="10" xfId="0" applyFont="1" applyBorder="1" applyAlignment="1">
      <alignment horizontal="left" vertical="center" wrapText="1"/>
    </xf>
    <xf numFmtId="0" fontId="15" fillId="0" borderId="58" xfId="0" applyFont="1" applyBorder="1" applyAlignment="1">
      <alignment horizontal="left" vertical="center" wrapText="1"/>
    </xf>
    <xf numFmtId="0" fontId="20" fillId="0" borderId="48" xfId="0" applyFont="1" applyBorder="1" applyAlignment="1">
      <alignment horizontal="left" vertical="center" wrapText="1"/>
    </xf>
    <xf numFmtId="0" fontId="20" fillId="0" borderId="49" xfId="0" applyFont="1" applyBorder="1" applyAlignment="1">
      <alignment horizontal="left" vertical="center" wrapText="1"/>
    </xf>
    <xf numFmtId="0" fontId="20" fillId="0" borderId="9" xfId="0" applyFont="1" applyBorder="1" applyAlignment="1">
      <alignment horizontal="left" vertical="center" wrapText="1"/>
    </xf>
    <xf numFmtId="0" fontId="20" fillId="0" borderId="84" xfId="0" applyFont="1" applyBorder="1" applyAlignment="1">
      <alignment horizontal="left" vertical="center" wrapText="1"/>
    </xf>
    <xf numFmtId="0" fontId="19" fillId="0" borderId="38" xfId="0" applyFont="1" applyBorder="1" applyAlignment="1">
      <alignment horizontal="center" vertical="center" wrapText="1"/>
    </xf>
    <xf numFmtId="0" fontId="19" fillId="0" borderId="36" xfId="0" applyFont="1" applyBorder="1" applyAlignment="1">
      <alignment horizontal="center" vertical="center" wrapText="1"/>
    </xf>
    <xf numFmtId="0" fontId="22" fillId="0" borderId="36" xfId="0" applyFont="1" applyBorder="1" applyAlignment="1">
      <alignment horizontal="center" vertical="center" wrapText="1"/>
    </xf>
    <xf numFmtId="0" fontId="22" fillId="0" borderId="37" xfId="0" applyFont="1" applyBorder="1" applyAlignment="1">
      <alignment horizontal="center" vertical="center" wrapText="1"/>
    </xf>
    <xf numFmtId="0" fontId="9" fillId="0" borderId="95" xfId="0" applyFont="1" applyBorder="1" applyAlignment="1">
      <alignment horizontal="center" vertical="center" wrapText="1"/>
    </xf>
    <xf numFmtId="0" fontId="9" fillId="0" borderId="32" xfId="0" applyFont="1" applyBorder="1" applyAlignment="1">
      <alignment horizontal="center" vertical="center" wrapText="1"/>
    </xf>
    <xf numFmtId="0" fontId="7" fillId="0" borderId="32" xfId="0" applyFont="1" applyBorder="1" applyAlignment="1">
      <alignment horizontal="center" vertical="center" wrapText="1"/>
    </xf>
    <xf numFmtId="0" fontId="39" fillId="0" borderId="9" xfId="0" applyFont="1" applyBorder="1" applyAlignment="1">
      <alignment horizontal="left" vertical="center" wrapText="1"/>
    </xf>
    <xf numFmtId="0" fontId="39" fillId="0" borderId="84" xfId="0" applyFont="1" applyBorder="1" applyAlignment="1">
      <alignment horizontal="left" vertical="center" wrapText="1"/>
    </xf>
    <xf numFmtId="0" fontId="39" fillId="0" borderId="10" xfId="0" applyFont="1" applyBorder="1" applyAlignment="1">
      <alignment horizontal="left" vertical="center" wrapText="1"/>
    </xf>
    <xf numFmtId="0" fontId="39" fillId="0" borderId="58" xfId="0" applyFont="1" applyBorder="1" applyAlignment="1">
      <alignment horizontal="left" vertical="center" wrapText="1"/>
    </xf>
    <xf numFmtId="0" fontId="39" fillId="0" borderId="48" xfId="0" applyFont="1" applyBorder="1" applyAlignment="1">
      <alignment horizontal="left" vertical="center" wrapText="1"/>
    </xf>
    <xf numFmtId="0" fontId="39" fillId="0" borderId="49" xfId="0" applyFont="1" applyBorder="1" applyAlignment="1">
      <alignment horizontal="left" vertical="center" wrapText="1"/>
    </xf>
    <xf numFmtId="0" fontId="14" fillId="0" borderId="96" xfId="0" applyFont="1" applyBorder="1" applyAlignment="1">
      <alignment horizontal="center" vertical="center" wrapText="1"/>
    </xf>
    <xf numFmtId="0" fontId="15" fillId="0" borderId="93" xfId="0" applyFont="1" applyBorder="1" applyAlignment="1">
      <alignment horizontal="left" vertical="center" wrapText="1"/>
    </xf>
    <xf numFmtId="0" fontId="15" fillId="0" borderId="89" xfId="0" applyFont="1" applyBorder="1" applyAlignment="1">
      <alignment horizontal="left" vertical="center" wrapText="1"/>
    </xf>
    <xf numFmtId="0" fontId="15" fillId="0" borderId="70" xfId="0" applyFont="1" applyBorder="1" applyAlignment="1">
      <alignment horizontal="left" vertical="center" wrapText="1"/>
    </xf>
    <xf numFmtId="0" fontId="65" fillId="0" borderId="41" xfId="0" applyFont="1" applyBorder="1" applyAlignment="1">
      <alignment horizontal="center" vertical="center" textRotation="90"/>
    </xf>
    <xf numFmtId="0" fontId="65" fillId="0" borderId="152" xfId="0" applyFont="1" applyBorder="1" applyAlignment="1">
      <alignment horizontal="center" vertical="center" textRotation="90"/>
    </xf>
    <xf numFmtId="0" fontId="65" fillId="0" borderId="42" xfId="0" applyFont="1" applyBorder="1" applyAlignment="1">
      <alignment horizontal="center" vertical="center" textRotation="90"/>
    </xf>
    <xf numFmtId="0" fontId="65" fillId="0" borderId="41" xfId="0" applyFont="1" applyBorder="1" applyAlignment="1">
      <alignment horizontal="center" vertical="center" textRotation="90" wrapText="1"/>
    </xf>
    <xf numFmtId="0" fontId="65" fillId="0" borderId="152" xfId="0" applyFont="1" applyBorder="1" applyAlignment="1">
      <alignment horizontal="center" vertical="center" textRotation="90" wrapText="1"/>
    </xf>
    <xf numFmtId="0" fontId="69" fillId="0" borderId="0" xfId="0" applyFont="1" applyAlignment="1">
      <alignment horizontal="right" vertical="center"/>
    </xf>
    <xf numFmtId="0" fontId="13" fillId="0" borderId="0" xfId="0" applyFont="1"/>
    <xf numFmtId="0" fontId="0" fillId="0" borderId="121" xfId="0" applyBorder="1"/>
    <xf numFmtId="0" fontId="0" fillId="0" borderId="122" xfId="0" applyBorder="1"/>
    <xf numFmtId="0" fontId="0" fillId="0" borderId="5" xfId="0" applyBorder="1"/>
    <xf numFmtId="0" fontId="0" fillId="0" borderId="6" xfId="0" applyBorder="1"/>
  </cellXfs>
  <cellStyles count="185">
    <cellStyle name="20% - Colore 1" xfId="18" builtinId="30" customBuiltin="1"/>
    <cellStyle name="20% - Colore 1 2" xfId="46" xr:uid="{00000000-0005-0000-0000-000001000000}"/>
    <cellStyle name="20% - Colore 1 2 2" xfId="84" xr:uid="{00000000-0005-0000-0000-000002000000}"/>
    <cellStyle name="20% - Colore 1 3" xfId="44" xr:uid="{00000000-0005-0000-0000-000003000000}"/>
    <cellStyle name="20% - Colore 1 3 2" xfId="155" xr:uid="{00000000-0005-0000-0000-000004000000}"/>
    <cellStyle name="20% - Colore 1 4" xfId="72" xr:uid="{00000000-0005-0000-0000-000005000000}"/>
    <cellStyle name="20% - Colore 1 4 2" xfId="140" xr:uid="{00000000-0005-0000-0000-000006000000}"/>
    <cellStyle name="20% - Colore 1 5" xfId="125" xr:uid="{00000000-0005-0000-0000-000007000000}"/>
    <cellStyle name="20% - Colore 1 6" xfId="173" xr:uid="{00000000-0005-0000-0000-000008000000}"/>
    <cellStyle name="20% - Colore 2" xfId="22" builtinId="34" customBuiltin="1"/>
    <cellStyle name="20% - Colore 2 2" xfId="49" xr:uid="{00000000-0005-0000-0000-00000A000000}"/>
    <cellStyle name="20% - Colore 2 2 2" xfId="85" xr:uid="{00000000-0005-0000-0000-00000B000000}"/>
    <cellStyle name="20% - Colore 2 3" xfId="59" xr:uid="{00000000-0005-0000-0000-00000C000000}"/>
    <cellStyle name="20% - Colore 2 3 2" xfId="156" xr:uid="{00000000-0005-0000-0000-00000D000000}"/>
    <cellStyle name="20% - Colore 2 4" xfId="74" xr:uid="{00000000-0005-0000-0000-00000E000000}"/>
    <cellStyle name="20% - Colore 2 4 2" xfId="142" xr:uid="{00000000-0005-0000-0000-00000F000000}"/>
    <cellStyle name="20% - Colore 2 5" xfId="127" xr:uid="{00000000-0005-0000-0000-000010000000}"/>
    <cellStyle name="20% - Colore 2 6" xfId="175" xr:uid="{00000000-0005-0000-0000-000011000000}"/>
    <cellStyle name="20% - Colore 3" xfId="26" builtinId="38" customBuiltin="1"/>
    <cellStyle name="20% - Colore 3 2" xfId="51" xr:uid="{00000000-0005-0000-0000-000013000000}"/>
    <cellStyle name="20% - Colore 3 2 2" xfId="86" xr:uid="{00000000-0005-0000-0000-000014000000}"/>
    <cellStyle name="20% - Colore 3 3" xfId="48" xr:uid="{00000000-0005-0000-0000-000015000000}"/>
    <cellStyle name="20% - Colore 3 3 2" xfId="157" xr:uid="{00000000-0005-0000-0000-000016000000}"/>
    <cellStyle name="20% - Colore 3 4" xfId="76" xr:uid="{00000000-0005-0000-0000-000017000000}"/>
    <cellStyle name="20% - Colore 3 4 2" xfId="144" xr:uid="{00000000-0005-0000-0000-000018000000}"/>
    <cellStyle name="20% - Colore 3 5" xfId="129" xr:uid="{00000000-0005-0000-0000-000019000000}"/>
    <cellStyle name="20% - Colore 3 6" xfId="177" xr:uid="{00000000-0005-0000-0000-00001A000000}"/>
    <cellStyle name="20% - Colore 4" xfId="30" builtinId="42" customBuiltin="1"/>
    <cellStyle name="20% - Colore 4 2" xfId="54" xr:uid="{00000000-0005-0000-0000-00001C000000}"/>
    <cellStyle name="20% - Colore 4 2 2" xfId="87" xr:uid="{00000000-0005-0000-0000-00001D000000}"/>
    <cellStyle name="20% - Colore 4 3" xfId="63" xr:uid="{00000000-0005-0000-0000-00001E000000}"/>
    <cellStyle name="20% - Colore 4 3 2" xfId="158" xr:uid="{00000000-0005-0000-0000-00001F000000}"/>
    <cellStyle name="20% - Colore 4 4" xfId="78" xr:uid="{00000000-0005-0000-0000-000020000000}"/>
    <cellStyle name="20% - Colore 4 4 2" xfId="146" xr:uid="{00000000-0005-0000-0000-000021000000}"/>
    <cellStyle name="20% - Colore 4 5" xfId="131" xr:uid="{00000000-0005-0000-0000-000022000000}"/>
    <cellStyle name="20% - Colore 4 6" xfId="179" xr:uid="{00000000-0005-0000-0000-000023000000}"/>
    <cellStyle name="20% - Colore 5" xfId="34" builtinId="46" customBuiltin="1"/>
    <cellStyle name="20% - Colore 5 2" xfId="57" xr:uid="{00000000-0005-0000-0000-000025000000}"/>
    <cellStyle name="20% - Colore 5 2 2" xfId="88" xr:uid="{00000000-0005-0000-0000-000026000000}"/>
    <cellStyle name="20% - Colore 5 3" xfId="65" xr:uid="{00000000-0005-0000-0000-000027000000}"/>
    <cellStyle name="20% - Colore 5 3 2" xfId="159" xr:uid="{00000000-0005-0000-0000-000028000000}"/>
    <cellStyle name="20% - Colore 5 4" xfId="80" xr:uid="{00000000-0005-0000-0000-000029000000}"/>
    <cellStyle name="20% - Colore 5 4 2" xfId="148" xr:uid="{00000000-0005-0000-0000-00002A000000}"/>
    <cellStyle name="20% - Colore 5 5" xfId="133" xr:uid="{00000000-0005-0000-0000-00002B000000}"/>
    <cellStyle name="20% - Colore 5 6" xfId="181" xr:uid="{00000000-0005-0000-0000-00002C000000}"/>
    <cellStyle name="20% - Colore 6" xfId="38" builtinId="50" customBuiltin="1"/>
    <cellStyle name="20% - Colore 6 2" xfId="60" xr:uid="{00000000-0005-0000-0000-00002E000000}"/>
    <cellStyle name="20% - Colore 6 2 2" xfId="89" xr:uid="{00000000-0005-0000-0000-00002F000000}"/>
    <cellStyle name="20% - Colore 6 3" xfId="67" xr:uid="{00000000-0005-0000-0000-000030000000}"/>
    <cellStyle name="20% - Colore 6 3 2" xfId="160" xr:uid="{00000000-0005-0000-0000-000031000000}"/>
    <cellStyle name="20% - Colore 6 4" xfId="82" xr:uid="{00000000-0005-0000-0000-000032000000}"/>
    <cellStyle name="20% - Colore 6 4 2" xfId="150" xr:uid="{00000000-0005-0000-0000-000033000000}"/>
    <cellStyle name="20% - Colore 6 5" xfId="135" xr:uid="{00000000-0005-0000-0000-000034000000}"/>
    <cellStyle name="20% - Colore 6 6" xfId="183" xr:uid="{00000000-0005-0000-0000-000035000000}"/>
    <cellStyle name="40% - Colore 1" xfId="19" builtinId="31" customBuiltin="1"/>
    <cellStyle name="40% - Colore 1 2" xfId="47" xr:uid="{00000000-0005-0000-0000-000037000000}"/>
    <cellStyle name="40% - Colore 1 2 2" xfId="90" xr:uid="{00000000-0005-0000-0000-000038000000}"/>
    <cellStyle name="40% - Colore 1 3" xfId="43" xr:uid="{00000000-0005-0000-0000-000039000000}"/>
    <cellStyle name="40% - Colore 1 3 2" xfId="161" xr:uid="{00000000-0005-0000-0000-00003A000000}"/>
    <cellStyle name="40% - Colore 1 4" xfId="73" xr:uid="{00000000-0005-0000-0000-00003B000000}"/>
    <cellStyle name="40% - Colore 1 4 2" xfId="141" xr:uid="{00000000-0005-0000-0000-00003C000000}"/>
    <cellStyle name="40% - Colore 1 5" xfId="126" xr:uid="{00000000-0005-0000-0000-00003D000000}"/>
    <cellStyle name="40% - Colore 1 6" xfId="174" xr:uid="{00000000-0005-0000-0000-00003E000000}"/>
    <cellStyle name="40% - Colore 2" xfId="23" builtinId="35" customBuiltin="1"/>
    <cellStyle name="40% - Colore 2 2" xfId="50" xr:uid="{00000000-0005-0000-0000-000040000000}"/>
    <cellStyle name="40% - Colore 2 2 2" xfId="91" xr:uid="{00000000-0005-0000-0000-000041000000}"/>
    <cellStyle name="40% - Colore 2 3" xfId="56" xr:uid="{00000000-0005-0000-0000-000042000000}"/>
    <cellStyle name="40% - Colore 2 3 2" xfId="162" xr:uid="{00000000-0005-0000-0000-000043000000}"/>
    <cellStyle name="40% - Colore 2 4" xfId="75" xr:uid="{00000000-0005-0000-0000-000044000000}"/>
    <cellStyle name="40% - Colore 2 4 2" xfId="143" xr:uid="{00000000-0005-0000-0000-000045000000}"/>
    <cellStyle name="40% - Colore 2 5" xfId="128" xr:uid="{00000000-0005-0000-0000-000046000000}"/>
    <cellStyle name="40% - Colore 2 6" xfId="176" xr:uid="{00000000-0005-0000-0000-000047000000}"/>
    <cellStyle name="40% - Colore 3" xfId="27" builtinId="39" customBuiltin="1"/>
    <cellStyle name="40% - Colore 3 2" xfId="52" xr:uid="{00000000-0005-0000-0000-000049000000}"/>
    <cellStyle name="40% - Colore 3 2 2" xfId="92" xr:uid="{00000000-0005-0000-0000-00004A000000}"/>
    <cellStyle name="40% - Colore 3 3" xfId="62" xr:uid="{00000000-0005-0000-0000-00004B000000}"/>
    <cellStyle name="40% - Colore 3 3 2" xfId="163" xr:uid="{00000000-0005-0000-0000-00004C000000}"/>
    <cellStyle name="40% - Colore 3 4" xfId="77" xr:uid="{00000000-0005-0000-0000-00004D000000}"/>
    <cellStyle name="40% - Colore 3 4 2" xfId="145" xr:uid="{00000000-0005-0000-0000-00004E000000}"/>
    <cellStyle name="40% - Colore 3 5" xfId="130" xr:uid="{00000000-0005-0000-0000-00004F000000}"/>
    <cellStyle name="40% - Colore 3 6" xfId="178" xr:uid="{00000000-0005-0000-0000-000050000000}"/>
    <cellStyle name="40% - Colore 4" xfId="31" builtinId="43" customBuiltin="1"/>
    <cellStyle name="40% - Colore 4 2" xfId="55" xr:uid="{00000000-0005-0000-0000-000052000000}"/>
    <cellStyle name="40% - Colore 4 2 2" xfId="93" xr:uid="{00000000-0005-0000-0000-000053000000}"/>
    <cellStyle name="40% - Colore 4 3" xfId="64" xr:uid="{00000000-0005-0000-0000-000054000000}"/>
    <cellStyle name="40% - Colore 4 3 2" xfId="164" xr:uid="{00000000-0005-0000-0000-000055000000}"/>
    <cellStyle name="40% - Colore 4 4" xfId="79" xr:uid="{00000000-0005-0000-0000-000056000000}"/>
    <cellStyle name="40% - Colore 4 4 2" xfId="147" xr:uid="{00000000-0005-0000-0000-000057000000}"/>
    <cellStyle name="40% - Colore 4 5" xfId="132" xr:uid="{00000000-0005-0000-0000-000058000000}"/>
    <cellStyle name="40% - Colore 4 6" xfId="180" xr:uid="{00000000-0005-0000-0000-000059000000}"/>
    <cellStyle name="40% - Colore 5" xfId="35" builtinId="47" customBuiltin="1"/>
    <cellStyle name="40% - Colore 5 2" xfId="58" xr:uid="{00000000-0005-0000-0000-00005B000000}"/>
    <cellStyle name="40% - Colore 5 2 2" xfId="94" xr:uid="{00000000-0005-0000-0000-00005C000000}"/>
    <cellStyle name="40% - Colore 5 3" xfId="66" xr:uid="{00000000-0005-0000-0000-00005D000000}"/>
    <cellStyle name="40% - Colore 5 3 2" xfId="165" xr:uid="{00000000-0005-0000-0000-00005E000000}"/>
    <cellStyle name="40% - Colore 5 4" xfId="81" xr:uid="{00000000-0005-0000-0000-00005F000000}"/>
    <cellStyle name="40% - Colore 5 4 2" xfId="149" xr:uid="{00000000-0005-0000-0000-000060000000}"/>
    <cellStyle name="40% - Colore 5 5" xfId="134" xr:uid="{00000000-0005-0000-0000-000061000000}"/>
    <cellStyle name="40% - Colore 5 6" xfId="182" xr:uid="{00000000-0005-0000-0000-000062000000}"/>
    <cellStyle name="40% - Colore 6" xfId="39" builtinId="51" customBuiltin="1"/>
    <cellStyle name="40% - Colore 6 2" xfId="61" xr:uid="{00000000-0005-0000-0000-000064000000}"/>
    <cellStyle name="40% - Colore 6 2 2" xfId="95" xr:uid="{00000000-0005-0000-0000-000065000000}"/>
    <cellStyle name="40% - Colore 6 3" xfId="68" xr:uid="{00000000-0005-0000-0000-000066000000}"/>
    <cellStyle name="40% - Colore 6 3 2" xfId="166" xr:uid="{00000000-0005-0000-0000-000067000000}"/>
    <cellStyle name="40% - Colore 6 4" xfId="83" xr:uid="{00000000-0005-0000-0000-000068000000}"/>
    <cellStyle name="40% - Colore 6 4 2" xfId="151" xr:uid="{00000000-0005-0000-0000-000069000000}"/>
    <cellStyle name="40% - Colore 6 5" xfId="136" xr:uid="{00000000-0005-0000-0000-00006A000000}"/>
    <cellStyle name="40% - Colore 6 6" xfId="184" xr:uid="{00000000-0005-0000-0000-00006B000000}"/>
    <cellStyle name="60% - Colore 1" xfId="20" builtinId="32" customBuiltin="1"/>
    <cellStyle name="60% - Colore 1 2" xfId="96" xr:uid="{00000000-0005-0000-0000-00006D000000}"/>
    <cellStyle name="60% - Colore 2" xfId="24" builtinId="36" customBuiltin="1"/>
    <cellStyle name="60% - Colore 2 2" xfId="97" xr:uid="{00000000-0005-0000-0000-00006F000000}"/>
    <cellStyle name="60% - Colore 3" xfId="28" builtinId="40" customBuiltin="1"/>
    <cellStyle name="60% - Colore 3 2" xfId="98" xr:uid="{00000000-0005-0000-0000-000071000000}"/>
    <cellStyle name="60% - Colore 4" xfId="32" builtinId="44" customBuiltin="1"/>
    <cellStyle name="60% - Colore 4 2" xfId="99" xr:uid="{00000000-0005-0000-0000-000073000000}"/>
    <cellStyle name="60% - Colore 5" xfId="36" builtinId="48" customBuiltin="1"/>
    <cellStyle name="60% - Colore 5 2" xfId="100" xr:uid="{00000000-0005-0000-0000-000075000000}"/>
    <cellStyle name="60% - Colore 6" xfId="40" builtinId="52" customBuiltin="1"/>
    <cellStyle name="60% - Colore 6 2" xfId="101" xr:uid="{00000000-0005-0000-0000-000077000000}"/>
    <cellStyle name="Calcolo" xfId="11" builtinId="22" customBuiltin="1"/>
    <cellStyle name="Calcolo 2" xfId="102" xr:uid="{00000000-0005-0000-0000-000079000000}"/>
    <cellStyle name="Cella collegata" xfId="12" builtinId="24" customBuiltin="1"/>
    <cellStyle name="Cella collegata 2" xfId="103" xr:uid="{00000000-0005-0000-0000-00007B000000}"/>
    <cellStyle name="Cella da controllare" xfId="13" builtinId="23" customBuiltin="1"/>
    <cellStyle name="Cella da controllare 2" xfId="104" xr:uid="{00000000-0005-0000-0000-00007D000000}"/>
    <cellStyle name="Colore 1" xfId="17" builtinId="29" customBuiltin="1"/>
    <cellStyle name="Colore 1 2" xfId="105" xr:uid="{00000000-0005-0000-0000-00007F000000}"/>
    <cellStyle name="Colore 2" xfId="21" builtinId="33" customBuiltin="1"/>
    <cellStyle name="Colore 2 2" xfId="106" xr:uid="{00000000-0005-0000-0000-000081000000}"/>
    <cellStyle name="Colore 3" xfId="25" builtinId="37" customBuiltin="1"/>
    <cellStyle name="Colore 3 2" xfId="107" xr:uid="{00000000-0005-0000-0000-000083000000}"/>
    <cellStyle name="Colore 4" xfId="29" builtinId="41" customBuiltin="1"/>
    <cellStyle name="Colore 4 2" xfId="108" xr:uid="{00000000-0005-0000-0000-000085000000}"/>
    <cellStyle name="Colore 5" xfId="33" builtinId="45" customBuiltin="1"/>
    <cellStyle name="Colore 5 2" xfId="109" xr:uid="{00000000-0005-0000-0000-000087000000}"/>
    <cellStyle name="Colore 6" xfId="37" builtinId="49" customBuiltin="1"/>
    <cellStyle name="Colore 6 2" xfId="110" xr:uid="{00000000-0005-0000-0000-000089000000}"/>
    <cellStyle name="Input" xfId="9" builtinId="20" customBuiltin="1"/>
    <cellStyle name="Input 2" xfId="111" xr:uid="{00000000-0005-0000-0000-00008B000000}"/>
    <cellStyle name="Migliaia 2" xfId="169" xr:uid="{00000000-0005-0000-0000-00008D000000}"/>
    <cellStyle name="Neutrale" xfId="8" builtinId="28" customBuiltin="1"/>
    <cellStyle name="Neutrale 2" xfId="112" xr:uid="{00000000-0005-0000-0000-00008F000000}"/>
    <cellStyle name="Normale" xfId="0" builtinId="0"/>
    <cellStyle name="Normale 2" xfId="41" xr:uid="{00000000-0005-0000-0000-000091000000}"/>
    <cellStyle name="Normale 2 2" xfId="167" xr:uid="{00000000-0005-0000-0000-000092000000}"/>
    <cellStyle name="Normale 2 3" xfId="113" xr:uid="{00000000-0005-0000-0000-000093000000}"/>
    <cellStyle name="Normale 3" xfId="69" xr:uid="{00000000-0005-0000-0000-000094000000}"/>
    <cellStyle name="Normale 3 2" xfId="152" xr:uid="{00000000-0005-0000-0000-000095000000}"/>
    <cellStyle name="Normale 3 3" xfId="137" xr:uid="{00000000-0005-0000-0000-000096000000}"/>
    <cellStyle name="Normale 3 4" xfId="170" xr:uid="{00000000-0005-0000-0000-000097000000}"/>
    <cellStyle name="Normale 4" xfId="70" xr:uid="{00000000-0005-0000-0000-000098000000}"/>
    <cellStyle name="Normale 4 2" xfId="154" xr:uid="{00000000-0005-0000-0000-000099000000}"/>
    <cellStyle name="Normale 5" xfId="139" xr:uid="{00000000-0005-0000-0000-00009A000000}"/>
    <cellStyle name="Normale 6" xfId="171" xr:uid="{00000000-0005-0000-0000-00009B000000}"/>
    <cellStyle name="Nota 2" xfId="42" xr:uid="{00000000-0005-0000-0000-00009C000000}"/>
    <cellStyle name="Nota 2 2" xfId="168" xr:uid="{00000000-0005-0000-0000-00009D000000}"/>
    <cellStyle name="Nota 2 3" xfId="114" xr:uid="{00000000-0005-0000-0000-00009E000000}"/>
    <cellStyle name="Nota 3" xfId="45" xr:uid="{00000000-0005-0000-0000-00009F000000}"/>
    <cellStyle name="Nota 3 2" xfId="153" xr:uid="{00000000-0005-0000-0000-0000A0000000}"/>
    <cellStyle name="Nota 3 3" xfId="138" xr:uid="{00000000-0005-0000-0000-0000A1000000}"/>
    <cellStyle name="Nota 4" xfId="53" xr:uid="{00000000-0005-0000-0000-0000A2000000}"/>
    <cellStyle name="Nota 5" xfId="71" xr:uid="{00000000-0005-0000-0000-0000A3000000}"/>
    <cellStyle name="Nota 6" xfId="172" xr:uid="{00000000-0005-0000-0000-0000A4000000}"/>
    <cellStyle name="Output" xfId="10" builtinId="21" customBuiltin="1"/>
    <cellStyle name="Output 2" xfId="115" xr:uid="{00000000-0005-0000-0000-0000A6000000}"/>
    <cellStyle name="Testo avviso" xfId="14" builtinId="11" customBuiltin="1"/>
    <cellStyle name="Testo avviso 2" xfId="116" xr:uid="{00000000-0005-0000-0000-0000A8000000}"/>
    <cellStyle name="Testo descrittivo" xfId="15" builtinId="53" customBuiltin="1"/>
    <cellStyle name="Testo descrittivo 2" xfId="117" xr:uid="{00000000-0005-0000-0000-0000AA000000}"/>
    <cellStyle name="Titolo" xfId="1" builtinId="15" customBuiltin="1"/>
    <cellStyle name="Titolo 1" xfId="2" builtinId="16" customBuiltin="1"/>
    <cellStyle name="Titolo 1 2" xfId="118" xr:uid="{00000000-0005-0000-0000-0000AD000000}"/>
    <cellStyle name="Titolo 2" xfId="3" builtinId="17" customBuiltin="1"/>
    <cellStyle name="Titolo 2 2" xfId="119" xr:uid="{00000000-0005-0000-0000-0000AF000000}"/>
    <cellStyle name="Titolo 3" xfId="4" builtinId="18" customBuiltin="1"/>
    <cellStyle name="Titolo 3 2" xfId="120" xr:uid="{00000000-0005-0000-0000-0000B1000000}"/>
    <cellStyle name="Titolo 4" xfId="5" builtinId="19" customBuiltin="1"/>
    <cellStyle name="Titolo 4 2" xfId="121" xr:uid="{00000000-0005-0000-0000-0000B3000000}"/>
    <cellStyle name="Totale" xfId="16" builtinId="25" customBuiltin="1"/>
    <cellStyle name="Totale 2" xfId="122" xr:uid="{00000000-0005-0000-0000-0000B5000000}"/>
    <cellStyle name="Valore non valido" xfId="7" builtinId="27" customBuiltin="1"/>
    <cellStyle name="Valore non valido 2" xfId="123" xr:uid="{00000000-0005-0000-0000-0000B7000000}"/>
    <cellStyle name="Valore valido" xfId="6" builtinId="26" customBuiltin="1"/>
    <cellStyle name="Valore valido 2" xfId="124" xr:uid="{00000000-0005-0000-0000-0000B9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5"/>
  <sheetViews>
    <sheetView workbookViewId="0">
      <selection activeCell="M11" sqref="M11"/>
    </sheetView>
  </sheetViews>
  <sheetFormatPr defaultColWidth="9.140625" defaultRowHeight="12.75" x14ac:dyDescent="0.2"/>
  <cols>
    <col min="1" max="1" width="8.140625" style="6" customWidth="1"/>
    <col min="2" max="2" width="8.5703125" style="6" customWidth="1"/>
    <col min="3" max="3" width="35.140625" style="6" customWidth="1"/>
    <col min="4" max="4" width="9" style="6" customWidth="1"/>
    <col min="5" max="5" width="7.28515625" style="6" customWidth="1"/>
    <col min="6" max="6" width="48.85546875" style="6" customWidth="1"/>
    <col min="7" max="7" width="8.85546875" style="6" customWidth="1"/>
    <col min="8" max="8" width="6.28515625" style="6" customWidth="1"/>
    <col min="9" max="16384" width="9.140625" style="6"/>
  </cols>
  <sheetData>
    <row r="1" spans="1:8" ht="23.25" x14ac:dyDescent="0.2">
      <c r="A1" s="399" t="s">
        <v>454</v>
      </c>
      <c r="G1" s="7" t="s">
        <v>318</v>
      </c>
    </row>
    <row r="2" spans="1:8" ht="23.25" x14ac:dyDescent="0.2">
      <c r="G2" s="7"/>
    </row>
    <row r="3" spans="1:8" ht="19.5" x14ac:dyDescent="0.2">
      <c r="B3" s="20" t="s">
        <v>39</v>
      </c>
    </row>
    <row r="4" spans="1:8" ht="36.75" thickBot="1" x14ac:dyDescent="0.25">
      <c r="A4" s="6" t="s">
        <v>4</v>
      </c>
      <c r="B4" s="19" t="s">
        <v>21</v>
      </c>
      <c r="C4" s="6" t="s">
        <v>22</v>
      </c>
      <c r="G4" s="45" t="s">
        <v>287</v>
      </c>
      <c r="H4" s="8" t="s">
        <v>9</v>
      </c>
    </row>
    <row r="5" spans="1:8" ht="23.25" customHeight="1" x14ac:dyDescent="0.2">
      <c r="A5" s="29">
        <v>106</v>
      </c>
      <c r="B5" s="28">
        <v>0.27083333333333331</v>
      </c>
      <c r="C5" s="50" t="s">
        <v>27</v>
      </c>
      <c r="D5" s="47"/>
      <c r="E5" s="47"/>
      <c r="F5" s="47"/>
      <c r="G5" s="66" t="s">
        <v>288</v>
      </c>
      <c r="H5" s="293" t="s">
        <v>308</v>
      </c>
    </row>
    <row r="6" spans="1:8" ht="29.25" customHeight="1" x14ac:dyDescent="0.2">
      <c r="A6" s="319">
        <v>129</v>
      </c>
      <c r="B6" s="51">
        <v>0.2951388888888889</v>
      </c>
      <c r="C6" s="321" t="s">
        <v>218</v>
      </c>
      <c r="D6" s="322"/>
      <c r="E6" s="322"/>
      <c r="F6" s="322"/>
      <c r="G6" s="67" t="s">
        <v>289</v>
      </c>
      <c r="H6" s="294"/>
    </row>
    <row r="7" spans="1:8" ht="17.25" thickBot="1" x14ac:dyDescent="0.25">
      <c r="A7" s="320"/>
      <c r="B7" s="32"/>
      <c r="C7" s="61" t="s">
        <v>217</v>
      </c>
      <c r="D7" s="27"/>
      <c r="E7" s="27"/>
      <c r="F7" s="27"/>
      <c r="G7" s="68"/>
      <c r="H7" s="295"/>
    </row>
    <row r="8" spans="1:8" ht="18" customHeight="1" x14ac:dyDescent="0.2">
      <c r="G8" s="7"/>
    </row>
    <row r="9" spans="1:8" s="3" customFormat="1" ht="21" thickBot="1" x14ac:dyDescent="0.25">
      <c r="D9" s="1"/>
      <c r="E9" s="2" t="s">
        <v>48</v>
      </c>
      <c r="F9" s="1"/>
      <c r="G9" s="1"/>
    </row>
    <row r="10" spans="1:8" s="3" customFormat="1" ht="35.25" customHeight="1" x14ac:dyDescent="0.2">
      <c r="A10" s="307" t="s">
        <v>219</v>
      </c>
      <c r="B10" s="308"/>
      <c r="C10" s="309"/>
      <c r="D10" s="310"/>
      <c r="E10" s="311" t="s">
        <v>220</v>
      </c>
      <c r="F10" s="312"/>
      <c r="G10" s="313"/>
    </row>
    <row r="11" spans="1:8" s="3" customFormat="1" ht="104.25" customHeight="1" x14ac:dyDescent="0.2">
      <c r="A11" s="314" t="s">
        <v>221</v>
      </c>
      <c r="B11" s="315"/>
      <c r="C11" s="315"/>
      <c r="D11" s="316"/>
      <c r="E11" s="317" t="s">
        <v>222</v>
      </c>
      <c r="F11" s="317"/>
      <c r="G11" s="318"/>
    </row>
    <row r="12" spans="1:8" ht="12" customHeight="1" x14ac:dyDescent="0.2">
      <c r="A12" s="301" t="s">
        <v>3</v>
      </c>
      <c r="B12" s="303" t="s">
        <v>0</v>
      </c>
      <c r="C12" s="303"/>
      <c r="D12" s="296" t="s">
        <v>1</v>
      </c>
      <c r="E12" s="301" t="s">
        <v>3</v>
      </c>
      <c r="F12" s="305" t="s">
        <v>0</v>
      </c>
      <c r="G12" s="296" t="s">
        <v>1</v>
      </c>
    </row>
    <row r="13" spans="1:8" ht="12.75" customHeight="1" x14ac:dyDescent="0.2">
      <c r="A13" s="302"/>
      <c r="B13" s="304"/>
      <c r="C13" s="304"/>
      <c r="D13" s="297"/>
      <c r="E13" s="302"/>
      <c r="F13" s="306"/>
      <c r="G13" s="297"/>
    </row>
    <row r="14" spans="1:8" x14ac:dyDescent="0.2">
      <c r="A14" s="109">
        <v>9110</v>
      </c>
      <c r="B14" s="110" t="s">
        <v>28</v>
      </c>
      <c r="C14" s="110"/>
      <c r="D14" s="111">
        <v>0</v>
      </c>
      <c r="E14" s="70">
        <v>5870</v>
      </c>
      <c r="F14" s="12" t="s">
        <v>133</v>
      </c>
      <c r="G14" s="71">
        <v>0</v>
      </c>
    </row>
    <row r="15" spans="1:8" x14ac:dyDescent="0.2">
      <c r="A15" s="112">
        <v>220</v>
      </c>
      <c r="B15" s="113" t="s">
        <v>233</v>
      </c>
      <c r="C15" s="113"/>
      <c r="D15" s="114">
        <v>293</v>
      </c>
      <c r="E15" s="73" t="s">
        <v>327</v>
      </c>
      <c r="F15" s="14" t="s">
        <v>326</v>
      </c>
      <c r="G15" s="106">
        <v>420</v>
      </c>
    </row>
    <row r="16" spans="1:8" x14ac:dyDescent="0.2">
      <c r="A16" s="112">
        <v>870</v>
      </c>
      <c r="B16" s="113" t="s">
        <v>234</v>
      </c>
      <c r="C16" s="113"/>
      <c r="D16" s="114">
        <v>273</v>
      </c>
      <c r="E16" s="73">
        <v>5880</v>
      </c>
      <c r="F16" s="14" t="s">
        <v>134</v>
      </c>
      <c r="G16" s="106">
        <v>333</v>
      </c>
    </row>
    <row r="17" spans="1:7" x14ac:dyDescent="0.2">
      <c r="A17" s="112">
        <v>2740</v>
      </c>
      <c r="B17" s="113" t="s">
        <v>235</v>
      </c>
      <c r="C17" s="113"/>
      <c r="D17" s="114">
        <v>239</v>
      </c>
      <c r="E17" s="73">
        <v>10470</v>
      </c>
      <c r="F17" s="14" t="s">
        <v>135</v>
      </c>
      <c r="G17" s="106">
        <v>443</v>
      </c>
    </row>
    <row r="18" spans="1:7" x14ac:dyDescent="0.2">
      <c r="A18" s="112">
        <v>2750</v>
      </c>
      <c r="B18" s="113" t="s">
        <v>236</v>
      </c>
      <c r="C18" s="113"/>
      <c r="D18" s="114">
        <v>402</v>
      </c>
      <c r="E18" s="73">
        <v>5890</v>
      </c>
      <c r="F18" s="14" t="s">
        <v>37</v>
      </c>
      <c r="G18" s="106">
        <v>599</v>
      </c>
    </row>
    <row r="19" spans="1:7" x14ac:dyDescent="0.2">
      <c r="A19" s="112">
        <v>2760</v>
      </c>
      <c r="B19" s="113" t="s">
        <v>237</v>
      </c>
      <c r="C19" s="113"/>
      <c r="D19" s="114">
        <v>534</v>
      </c>
      <c r="E19" s="73">
        <v>5900</v>
      </c>
      <c r="F19" s="14" t="s">
        <v>37</v>
      </c>
      <c r="G19" s="106">
        <v>400</v>
      </c>
    </row>
    <row r="20" spans="1:7" x14ac:dyDescent="0.2">
      <c r="A20" s="112">
        <v>2770</v>
      </c>
      <c r="B20" s="113" t="s">
        <v>238</v>
      </c>
      <c r="C20" s="113"/>
      <c r="D20" s="114">
        <v>238</v>
      </c>
      <c r="E20" s="73">
        <v>10420</v>
      </c>
      <c r="F20" s="14" t="s">
        <v>33</v>
      </c>
      <c r="G20" s="106">
        <v>309</v>
      </c>
    </row>
    <row r="21" spans="1:7" x14ac:dyDescent="0.2">
      <c r="A21" s="112">
        <v>2780</v>
      </c>
      <c r="B21" s="113" t="s">
        <v>239</v>
      </c>
      <c r="C21" s="113"/>
      <c r="D21" s="114">
        <v>273</v>
      </c>
      <c r="E21" s="73">
        <v>9280</v>
      </c>
      <c r="F21" s="14" t="s">
        <v>34</v>
      </c>
      <c r="G21" s="106">
        <v>317</v>
      </c>
    </row>
    <row r="22" spans="1:7" x14ac:dyDescent="0.2">
      <c r="A22" s="112">
        <v>2790</v>
      </c>
      <c r="B22" s="113" t="s">
        <v>240</v>
      </c>
      <c r="C22" s="113"/>
      <c r="D22" s="114">
        <v>300</v>
      </c>
      <c r="E22" s="73">
        <v>5780</v>
      </c>
      <c r="F22" s="14" t="s">
        <v>35</v>
      </c>
      <c r="G22" s="106">
        <v>402</v>
      </c>
    </row>
    <row r="23" spans="1:7" x14ac:dyDescent="0.2">
      <c r="A23" s="112">
        <v>2800</v>
      </c>
      <c r="B23" s="113" t="s">
        <v>241</v>
      </c>
      <c r="C23" s="113"/>
      <c r="D23" s="114">
        <v>487</v>
      </c>
      <c r="E23" s="73">
        <v>5790</v>
      </c>
      <c r="F23" s="14" t="s">
        <v>136</v>
      </c>
      <c r="G23" s="106">
        <v>421</v>
      </c>
    </row>
    <row r="24" spans="1:7" x14ac:dyDescent="0.2">
      <c r="A24" s="112">
        <v>2810</v>
      </c>
      <c r="B24" s="113" t="s">
        <v>242</v>
      </c>
      <c r="C24" s="113"/>
      <c r="D24" s="114">
        <v>404</v>
      </c>
      <c r="E24" s="73">
        <v>10730</v>
      </c>
      <c r="F24" s="14" t="s">
        <v>394</v>
      </c>
      <c r="G24" s="106">
        <v>565</v>
      </c>
    </row>
    <row r="25" spans="1:7" x14ac:dyDescent="0.2">
      <c r="A25" s="112">
        <v>2820</v>
      </c>
      <c r="B25" s="113" t="s">
        <v>243</v>
      </c>
      <c r="C25" s="113"/>
      <c r="D25" s="114">
        <v>447</v>
      </c>
      <c r="E25" s="73">
        <v>10740</v>
      </c>
      <c r="F25" s="14" t="s">
        <v>36</v>
      </c>
      <c r="G25" s="106">
        <v>202</v>
      </c>
    </row>
    <row r="26" spans="1:7" x14ac:dyDescent="0.2">
      <c r="A26" s="112">
        <v>2830</v>
      </c>
      <c r="B26" s="113" t="s">
        <v>244</v>
      </c>
      <c r="C26" s="113"/>
      <c r="D26" s="114">
        <v>585</v>
      </c>
      <c r="E26" s="73">
        <v>5800</v>
      </c>
      <c r="F26" s="14" t="s">
        <v>137</v>
      </c>
      <c r="G26" s="106">
        <v>397</v>
      </c>
    </row>
    <row r="27" spans="1:7" x14ac:dyDescent="0.2">
      <c r="A27" s="112">
        <v>2840</v>
      </c>
      <c r="B27" s="113" t="s">
        <v>245</v>
      </c>
      <c r="C27" s="113"/>
      <c r="D27" s="114">
        <v>305</v>
      </c>
      <c r="E27" s="73">
        <v>5810</v>
      </c>
      <c r="F27" s="14" t="s">
        <v>395</v>
      </c>
      <c r="G27" s="107">
        <v>436</v>
      </c>
    </row>
    <row r="28" spans="1:7" x14ac:dyDescent="0.2">
      <c r="A28" s="112">
        <v>2850</v>
      </c>
      <c r="B28" s="113" t="s">
        <v>246</v>
      </c>
      <c r="C28" s="113"/>
      <c r="D28" s="114">
        <v>326</v>
      </c>
      <c r="E28" s="73">
        <v>5820</v>
      </c>
      <c r="F28" s="14" t="s">
        <v>138</v>
      </c>
      <c r="G28" s="107">
        <v>146</v>
      </c>
    </row>
    <row r="29" spans="1:7" x14ac:dyDescent="0.2">
      <c r="A29" s="112">
        <v>2860</v>
      </c>
      <c r="B29" s="113" t="s">
        <v>247</v>
      </c>
      <c r="C29" s="113"/>
      <c r="D29" s="114">
        <v>299</v>
      </c>
      <c r="E29" s="73">
        <v>10430</v>
      </c>
      <c r="F29" s="14" t="s">
        <v>37</v>
      </c>
      <c r="G29" s="107">
        <v>305</v>
      </c>
    </row>
    <row r="30" spans="1:7" x14ac:dyDescent="0.2">
      <c r="A30" s="112">
        <v>5730</v>
      </c>
      <c r="B30" s="113" t="s">
        <v>29</v>
      </c>
      <c r="C30" s="113"/>
      <c r="D30" s="114">
        <v>746</v>
      </c>
      <c r="E30" s="73">
        <v>10440</v>
      </c>
      <c r="F30" s="14" t="s">
        <v>32</v>
      </c>
      <c r="G30" s="107">
        <v>259</v>
      </c>
    </row>
    <row r="31" spans="1:7" x14ac:dyDescent="0.2">
      <c r="A31" s="112">
        <v>5740</v>
      </c>
      <c r="B31" s="113" t="s">
        <v>30</v>
      </c>
      <c r="C31" s="113"/>
      <c r="D31" s="115">
        <v>320</v>
      </c>
      <c r="E31" s="73">
        <v>5920</v>
      </c>
      <c r="F31" s="14" t="s">
        <v>40</v>
      </c>
      <c r="G31" s="107">
        <v>302</v>
      </c>
    </row>
    <row r="32" spans="1:7" x14ac:dyDescent="0.2">
      <c r="A32" s="112">
        <v>5750</v>
      </c>
      <c r="B32" s="113" t="s">
        <v>31</v>
      </c>
      <c r="C32" s="113"/>
      <c r="D32" s="115">
        <v>439</v>
      </c>
      <c r="E32" s="73">
        <v>5930</v>
      </c>
      <c r="F32" s="14" t="s">
        <v>41</v>
      </c>
      <c r="G32" s="107">
        <v>648</v>
      </c>
    </row>
    <row r="33" spans="1:7" x14ac:dyDescent="0.2">
      <c r="A33" s="112">
        <v>10410</v>
      </c>
      <c r="B33" s="113" t="s">
        <v>32</v>
      </c>
      <c r="C33" s="113"/>
      <c r="D33" s="115">
        <v>311</v>
      </c>
      <c r="E33" s="73">
        <v>2870</v>
      </c>
      <c r="F33" s="14" t="s">
        <v>42</v>
      </c>
      <c r="G33" s="107">
        <v>280</v>
      </c>
    </row>
    <row r="34" spans="1:7" x14ac:dyDescent="0.2">
      <c r="A34" s="112">
        <v>10420</v>
      </c>
      <c r="B34" s="113" t="s">
        <v>33</v>
      </c>
      <c r="C34" s="113"/>
      <c r="D34" s="115">
        <v>307</v>
      </c>
      <c r="E34" s="73">
        <v>2880</v>
      </c>
      <c r="F34" s="14" t="s">
        <v>139</v>
      </c>
      <c r="G34" s="107">
        <v>705</v>
      </c>
    </row>
    <row r="35" spans="1:7" x14ac:dyDescent="0.2">
      <c r="A35" s="112">
        <v>9280</v>
      </c>
      <c r="B35" s="113" t="s">
        <v>34</v>
      </c>
      <c r="C35" s="113"/>
      <c r="D35" s="115">
        <v>317</v>
      </c>
      <c r="E35" s="73">
        <v>2890</v>
      </c>
      <c r="F35" s="14" t="s">
        <v>140</v>
      </c>
      <c r="G35" s="107">
        <v>239</v>
      </c>
    </row>
    <row r="36" spans="1:7" x14ac:dyDescent="0.2">
      <c r="A36" s="112">
        <v>5780</v>
      </c>
      <c r="B36" s="113" t="s">
        <v>35</v>
      </c>
      <c r="C36" s="113"/>
      <c r="D36" s="115">
        <v>402</v>
      </c>
      <c r="E36" s="73">
        <v>2900</v>
      </c>
      <c r="F36" s="14" t="s">
        <v>141</v>
      </c>
      <c r="G36" s="107">
        <v>304</v>
      </c>
    </row>
    <row r="37" spans="1:7" x14ac:dyDescent="0.2">
      <c r="A37" s="112">
        <v>5790</v>
      </c>
      <c r="B37" s="113" t="s">
        <v>136</v>
      </c>
      <c r="C37" s="113"/>
      <c r="D37" s="115">
        <v>421</v>
      </c>
      <c r="E37" s="73">
        <v>2910</v>
      </c>
      <c r="F37" s="14" t="s">
        <v>142</v>
      </c>
      <c r="G37" s="107">
        <v>427</v>
      </c>
    </row>
    <row r="38" spans="1:7" x14ac:dyDescent="0.2">
      <c r="A38" s="112">
        <v>10730</v>
      </c>
      <c r="B38" s="113" t="s">
        <v>394</v>
      </c>
      <c r="C38" s="113"/>
      <c r="D38" s="114">
        <v>564</v>
      </c>
      <c r="E38" s="73">
        <v>2920</v>
      </c>
      <c r="F38" s="14" t="s">
        <v>143</v>
      </c>
      <c r="G38" s="107">
        <v>270</v>
      </c>
    </row>
    <row r="39" spans="1:7" x14ac:dyDescent="0.2">
      <c r="A39" s="112">
        <v>10740</v>
      </c>
      <c r="B39" s="113" t="s">
        <v>36</v>
      </c>
      <c r="C39" s="113"/>
      <c r="D39" s="116">
        <v>202</v>
      </c>
      <c r="E39" s="73">
        <v>2930</v>
      </c>
      <c r="F39" s="14" t="s">
        <v>144</v>
      </c>
      <c r="G39" s="107">
        <v>293</v>
      </c>
    </row>
    <row r="40" spans="1:7" x14ac:dyDescent="0.2">
      <c r="A40" s="112">
        <v>5800</v>
      </c>
      <c r="B40" s="113" t="s">
        <v>137</v>
      </c>
      <c r="C40" s="113"/>
      <c r="D40" s="116">
        <v>397</v>
      </c>
      <c r="E40" s="73">
        <v>2940</v>
      </c>
      <c r="F40" s="14" t="s">
        <v>145</v>
      </c>
      <c r="G40" s="107">
        <v>308</v>
      </c>
    </row>
    <row r="41" spans="1:7" x14ac:dyDescent="0.2">
      <c r="A41" s="112">
        <v>5810</v>
      </c>
      <c r="B41" s="113" t="s">
        <v>395</v>
      </c>
      <c r="C41" s="113"/>
      <c r="D41" s="116">
        <v>436</v>
      </c>
      <c r="E41" s="73">
        <v>2950</v>
      </c>
      <c r="F41" s="14" t="s">
        <v>146</v>
      </c>
      <c r="G41" s="107">
        <v>459</v>
      </c>
    </row>
    <row r="42" spans="1:7" x14ac:dyDescent="0.2">
      <c r="A42" s="112">
        <v>5820</v>
      </c>
      <c r="B42" s="113" t="s">
        <v>138</v>
      </c>
      <c r="C42" s="113"/>
      <c r="D42" s="116">
        <v>146</v>
      </c>
      <c r="E42" s="73">
        <v>2960</v>
      </c>
      <c r="F42" s="14" t="s">
        <v>147</v>
      </c>
      <c r="G42" s="107">
        <v>543</v>
      </c>
    </row>
    <row r="43" spans="1:7" x14ac:dyDescent="0.2">
      <c r="A43" s="112">
        <v>10430</v>
      </c>
      <c r="B43" s="113" t="s">
        <v>37</v>
      </c>
      <c r="C43" s="113"/>
      <c r="D43" s="116">
        <v>305</v>
      </c>
      <c r="E43" s="73">
        <v>2970</v>
      </c>
      <c r="F43" s="14" t="s">
        <v>148</v>
      </c>
      <c r="G43" s="107">
        <v>333</v>
      </c>
    </row>
    <row r="44" spans="1:7" x14ac:dyDescent="0.2">
      <c r="A44" s="112">
        <v>5830</v>
      </c>
      <c r="B44" s="113" t="s">
        <v>37</v>
      </c>
      <c r="C44" s="113"/>
      <c r="D44" s="116">
        <v>347</v>
      </c>
      <c r="E44" s="73">
        <v>2980</v>
      </c>
      <c r="F44" s="14" t="s">
        <v>149</v>
      </c>
      <c r="G44" s="107">
        <v>431</v>
      </c>
    </row>
    <row r="45" spans="1:7" x14ac:dyDescent="0.2">
      <c r="A45" s="112">
        <v>5840</v>
      </c>
      <c r="B45" s="117" t="s">
        <v>38</v>
      </c>
      <c r="C45" s="113"/>
      <c r="D45" s="114">
        <v>437</v>
      </c>
      <c r="E45" s="73">
        <v>2990</v>
      </c>
      <c r="F45" s="14" t="s">
        <v>150</v>
      </c>
      <c r="G45" s="107">
        <v>392</v>
      </c>
    </row>
    <row r="46" spans="1:7" x14ac:dyDescent="0.2">
      <c r="A46" s="112">
        <v>10480</v>
      </c>
      <c r="B46" s="117" t="s">
        <v>248</v>
      </c>
      <c r="C46" s="113"/>
      <c r="D46" s="114">
        <v>643</v>
      </c>
      <c r="E46" s="73">
        <v>470</v>
      </c>
      <c r="F46" s="14" t="s">
        <v>43</v>
      </c>
      <c r="G46" s="107">
        <v>483</v>
      </c>
    </row>
    <row r="47" spans="1:7" x14ac:dyDescent="0.2">
      <c r="A47" s="112">
        <v>5850</v>
      </c>
      <c r="B47" s="117" t="s">
        <v>249</v>
      </c>
      <c r="C47" s="113"/>
      <c r="D47" s="114">
        <v>390</v>
      </c>
      <c r="E47" s="73">
        <v>480</v>
      </c>
      <c r="F47" s="14" t="s">
        <v>44</v>
      </c>
      <c r="G47" s="106">
        <v>353</v>
      </c>
    </row>
    <row r="48" spans="1:7" x14ac:dyDescent="0.2">
      <c r="A48" s="112">
        <v>5860</v>
      </c>
      <c r="B48" s="117" t="s">
        <v>325</v>
      </c>
      <c r="C48" s="113"/>
      <c r="D48" s="114">
        <v>418</v>
      </c>
      <c r="E48" s="74">
        <v>490</v>
      </c>
      <c r="F48" s="75" t="s">
        <v>151</v>
      </c>
      <c r="G48" s="108">
        <v>407</v>
      </c>
    </row>
    <row r="49" spans="1:7" x14ac:dyDescent="0.2">
      <c r="A49" s="112">
        <v>5870</v>
      </c>
      <c r="B49" s="117" t="s">
        <v>133</v>
      </c>
      <c r="C49" s="113"/>
      <c r="D49" s="114">
        <v>357</v>
      </c>
      <c r="E49" s="74">
        <v>230</v>
      </c>
      <c r="F49" s="75" t="s">
        <v>45</v>
      </c>
      <c r="G49" s="108">
        <v>637</v>
      </c>
    </row>
    <row r="50" spans="1:7" x14ac:dyDescent="0.2">
      <c r="A50" s="118"/>
      <c r="B50" s="113"/>
      <c r="C50" s="113"/>
      <c r="D50" s="116"/>
      <c r="E50" s="74">
        <v>240</v>
      </c>
      <c r="F50" s="75" t="s">
        <v>46</v>
      </c>
      <c r="G50" s="108">
        <v>646</v>
      </c>
    </row>
    <row r="51" spans="1:7" x14ac:dyDescent="0.2">
      <c r="A51" s="118"/>
      <c r="B51" s="113"/>
      <c r="C51" s="113"/>
      <c r="D51" s="116"/>
      <c r="E51" s="74">
        <v>500</v>
      </c>
      <c r="F51" s="75" t="s">
        <v>152</v>
      </c>
      <c r="G51" s="108">
        <v>389</v>
      </c>
    </row>
    <row r="52" spans="1:7" x14ac:dyDescent="0.2">
      <c r="A52" s="118"/>
      <c r="B52" s="113"/>
      <c r="C52" s="113"/>
      <c r="D52" s="116"/>
      <c r="E52" s="74">
        <v>2560</v>
      </c>
      <c r="F52" s="14" t="s">
        <v>47</v>
      </c>
      <c r="G52" s="36">
        <v>515</v>
      </c>
    </row>
    <row r="53" spans="1:7" x14ac:dyDescent="0.2">
      <c r="A53" s="119"/>
      <c r="B53" s="120"/>
      <c r="C53" s="120"/>
      <c r="D53" s="121"/>
      <c r="E53" s="76"/>
      <c r="F53" s="22"/>
      <c r="G53" s="37"/>
    </row>
    <row r="54" spans="1:7" ht="16.5" thickBot="1" x14ac:dyDescent="0.25">
      <c r="A54" s="122" t="s">
        <v>2</v>
      </c>
      <c r="B54" s="123"/>
      <c r="C54" s="123"/>
      <c r="D54" s="124">
        <f>SUM(D14:D53)</f>
        <v>13310</v>
      </c>
      <c r="E54" s="16" t="s">
        <v>2</v>
      </c>
      <c r="F54" s="17"/>
      <c r="G54" s="63">
        <f>SUM(G14:G53)</f>
        <v>15318</v>
      </c>
    </row>
    <row r="55" spans="1:7" ht="16.5" customHeight="1" thickBot="1" x14ac:dyDescent="0.25">
      <c r="A55" s="298">
        <f>(D54+G54)/1000</f>
        <v>28.628</v>
      </c>
      <c r="B55" s="299"/>
      <c r="C55" s="299"/>
      <c r="D55" s="299"/>
      <c r="E55" s="299"/>
      <c r="F55" s="299"/>
      <c r="G55" s="300"/>
    </row>
  </sheetData>
  <mergeCells count="14">
    <mergeCell ref="H5:H7"/>
    <mergeCell ref="G12:G13"/>
    <mergeCell ref="A55:G55"/>
    <mergeCell ref="A12:A13"/>
    <mergeCell ref="B12:C13"/>
    <mergeCell ref="E12:E13"/>
    <mergeCell ref="F12:F13"/>
    <mergeCell ref="D12:D13"/>
    <mergeCell ref="A10:D10"/>
    <mergeCell ref="E10:G10"/>
    <mergeCell ref="A11:D11"/>
    <mergeCell ref="E11:G11"/>
    <mergeCell ref="A6:A7"/>
    <mergeCell ref="C6:F6"/>
  </mergeCells>
  <printOptions horizontalCentered="1"/>
  <pageMargins left="0.23622047244094491" right="0.23622047244094491" top="0.74803149606299213" bottom="0.74803149606299213" header="0.31496062992125984" footer="0.31496062992125984"/>
  <pageSetup paperSize="9" scale="76"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O115"/>
  <sheetViews>
    <sheetView workbookViewId="0"/>
  </sheetViews>
  <sheetFormatPr defaultRowHeight="12.75" x14ac:dyDescent="0.2"/>
  <cols>
    <col min="1" max="1" width="5.42578125" style="168" customWidth="1"/>
    <col min="2" max="2" width="3.5703125" style="168" bestFit="1" customWidth="1"/>
    <col min="3" max="3" width="4.5703125" style="165" bestFit="1" customWidth="1"/>
    <col min="4" max="4" width="3" style="60" bestFit="1" customWidth="1"/>
    <col min="5" max="5" width="5.7109375" style="60" bestFit="1" customWidth="1"/>
    <col min="6" max="6" width="3.5703125" style="168" bestFit="1" customWidth="1"/>
    <col min="7" max="7" width="4.5703125" style="168" bestFit="1" customWidth="1"/>
    <col min="8" max="8" width="3" style="165" bestFit="1" customWidth="1"/>
    <col min="9" max="9" width="5.7109375" style="60" bestFit="1" customWidth="1"/>
    <col min="10" max="10" width="3.5703125" style="60" bestFit="1" customWidth="1"/>
    <col min="11" max="11" width="4.5703125" style="168" bestFit="1" customWidth="1"/>
    <col min="12" max="12" width="3" style="168" bestFit="1" customWidth="1"/>
    <col min="13" max="13" width="5.7109375" style="60" bestFit="1" customWidth="1"/>
    <col min="14" max="14" width="3.5703125" style="60" bestFit="1" customWidth="1"/>
    <col min="15" max="15" width="4.5703125" style="60" bestFit="1" customWidth="1"/>
    <col min="16" max="16" width="3" style="168" bestFit="1" customWidth="1"/>
    <col min="17" max="17" width="4.7109375" style="165" bestFit="1" customWidth="1"/>
    <col min="18" max="18" width="3.5703125" style="60" bestFit="1" customWidth="1"/>
    <col min="19" max="19" width="4.5703125" style="60" bestFit="1" customWidth="1"/>
    <col min="20" max="20" width="3" style="60" bestFit="1" customWidth="1"/>
    <col min="21" max="21" width="4.7109375" style="168" bestFit="1" customWidth="1"/>
    <col min="22" max="22" width="3.5703125" style="165" bestFit="1" customWidth="1"/>
    <col min="23" max="23" width="4.5703125" style="165" bestFit="1" customWidth="1"/>
    <col min="24" max="24" width="3" style="165" bestFit="1" customWidth="1"/>
    <col min="25" max="25" width="4.7109375" style="168" bestFit="1" customWidth="1"/>
    <col min="26" max="26" width="3.5703125" style="165" bestFit="1" customWidth="1"/>
    <col min="27" max="27" width="4.5703125" style="165" bestFit="1" customWidth="1"/>
    <col min="28" max="28" width="3" style="165" bestFit="1" customWidth="1"/>
    <col min="29" max="29" width="4.7109375" style="168" bestFit="1" customWidth="1"/>
    <col min="30" max="30" width="3.5703125" style="165" bestFit="1" customWidth="1"/>
    <col min="31" max="31" width="4.5703125" style="165" bestFit="1" customWidth="1"/>
    <col min="32" max="32" width="3" style="165" bestFit="1" customWidth="1"/>
    <col min="33" max="33" width="4.7109375" style="168" bestFit="1" customWidth="1"/>
    <col min="34" max="34" width="3.5703125" style="165" bestFit="1" customWidth="1"/>
    <col min="35" max="35" width="4.5703125" style="165" bestFit="1" customWidth="1"/>
    <col min="36" max="36" width="3" style="165" bestFit="1" customWidth="1"/>
    <col min="37" max="37" width="4.7109375" style="168" bestFit="1" customWidth="1"/>
    <col min="38" max="38" width="3.5703125" style="165" bestFit="1" customWidth="1"/>
    <col min="39" max="39" width="4.5703125" style="165" bestFit="1" customWidth="1"/>
    <col min="40" max="40" width="3" style="165" bestFit="1" customWidth="1"/>
    <col min="41" max="41" width="4" style="165" bestFit="1" customWidth="1"/>
    <col min="42" max="16384" width="9.140625" style="165"/>
  </cols>
  <sheetData>
    <row r="1" spans="1:40" s="161" customFormat="1" ht="20.25" customHeight="1" x14ac:dyDescent="0.2">
      <c r="A1" s="399" t="s">
        <v>454</v>
      </c>
      <c r="B1" s="160"/>
      <c r="D1" s="162"/>
      <c r="E1" s="163"/>
      <c r="F1" s="163"/>
      <c r="G1" s="160"/>
      <c r="H1" s="162"/>
      <c r="I1" s="163"/>
      <c r="J1" s="163"/>
      <c r="K1" s="160"/>
      <c r="L1" s="162"/>
      <c r="M1" s="163"/>
      <c r="N1" s="163"/>
      <c r="O1" s="160"/>
      <c r="P1" s="162"/>
      <c r="Q1" s="163"/>
      <c r="R1" s="163"/>
      <c r="S1" s="163"/>
      <c r="T1" s="160"/>
      <c r="U1" s="162"/>
      <c r="V1" s="163"/>
      <c r="W1" s="160"/>
      <c r="X1" s="162"/>
      <c r="Y1" s="162"/>
      <c r="Z1" s="163"/>
      <c r="AA1" s="160"/>
      <c r="AB1" s="162"/>
      <c r="AC1" s="162"/>
      <c r="AD1" s="163"/>
      <c r="AE1" s="160"/>
      <c r="AF1" s="162"/>
      <c r="AG1" s="162"/>
      <c r="AH1" s="163"/>
      <c r="AI1" s="160"/>
      <c r="AJ1" s="162"/>
      <c r="AK1" s="162"/>
      <c r="AL1" s="163"/>
      <c r="AM1" s="160"/>
      <c r="AN1" s="162"/>
    </row>
    <row r="2" spans="1:40" s="164" customFormat="1" ht="30" customHeight="1" x14ac:dyDescent="0.2">
      <c r="A2" s="166" t="s">
        <v>453</v>
      </c>
      <c r="B2" s="166"/>
      <c r="E2" s="190"/>
      <c r="H2" s="166"/>
      <c r="J2" s="166"/>
      <c r="K2" s="166"/>
      <c r="AK2" s="398" t="s">
        <v>389</v>
      </c>
    </row>
    <row r="3" spans="1:40" ht="39.75" customHeight="1" thickBot="1" x14ac:dyDescent="0.25">
      <c r="A3" s="191" t="s">
        <v>421</v>
      </c>
      <c r="B3" s="191"/>
      <c r="C3" s="161"/>
      <c r="D3" s="162"/>
      <c r="E3" s="163"/>
      <c r="F3" s="163"/>
      <c r="G3" s="161"/>
      <c r="H3" s="162"/>
      <c r="I3" s="163"/>
      <c r="J3" s="163"/>
      <c r="K3" s="161"/>
      <c r="L3" s="162"/>
      <c r="M3" s="163"/>
      <c r="N3" s="163"/>
      <c r="O3" s="161"/>
      <c r="P3" s="162"/>
      <c r="Q3" s="163"/>
      <c r="R3" s="163"/>
      <c r="S3" s="161"/>
      <c r="T3" s="162"/>
      <c r="U3" s="163"/>
      <c r="V3" s="163"/>
      <c r="W3" s="161"/>
      <c r="X3" s="162"/>
      <c r="Y3" s="163"/>
      <c r="Z3" s="163"/>
      <c r="AA3" s="161"/>
      <c r="AB3" s="162"/>
      <c r="AC3" s="163"/>
      <c r="AD3" s="163"/>
      <c r="AE3" s="161"/>
      <c r="AF3" s="162"/>
      <c r="AG3" s="163"/>
      <c r="AH3" s="163"/>
      <c r="AI3" s="161"/>
      <c r="AJ3" s="162"/>
      <c r="AK3" s="163"/>
      <c r="AL3" s="163"/>
      <c r="AM3" s="161"/>
      <c r="AN3" s="162"/>
    </row>
    <row r="4" spans="1:40" ht="44.25" customHeight="1" thickBot="1" x14ac:dyDescent="0.25">
      <c r="A4" s="393" t="s">
        <v>298</v>
      </c>
      <c r="B4" s="395"/>
      <c r="C4" s="192" t="s">
        <v>299</v>
      </c>
      <c r="D4" s="193" t="s">
        <v>393</v>
      </c>
      <c r="E4" s="393" t="s">
        <v>298</v>
      </c>
      <c r="F4" s="395"/>
      <c r="G4" s="192" t="s">
        <v>299</v>
      </c>
      <c r="H4" s="194" t="s">
        <v>393</v>
      </c>
      <c r="I4" s="393" t="s">
        <v>298</v>
      </c>
      <c r="J4" s="395"/>
      <c r="K4" s="192" t="s">
        <v>299</v>
      </c>
      <c r="L4" s="194" t="s">
        <v>300</v>
      </c>
      <c r="M4" s="393" t="s">
        <v>298</v>
      </c>
      <c r="N4" s="395"/>
      <c r="O4" s="192" t="s">
        <v>299</v>
      </c>
      <c r="P4" s="194" t="s">
        <v>300</v>
      </c>
      <c r="Q4" s="396" t="s">
        <v>298</v>
      </c>
      <c r="R4" s="397"/>
      <c r="S4" s="192" t="s">
        <v>299</v>
      </c>
      <c r="T4" s="194" t="s">
        <v>300</v>
      </c>
      <c r="U4" s="393" t="s">
        <v>298</v>
      </c>
      <c r="V4" s="394"/>
      <c r="W4" s="192" t="s">
        <v>299</v>
      </c>
      <c r="X4" s="194" t="s">
        <v>300</v>
      </c>
      <c r="Y4" s="393" t="s">
        <v>298</v>
      </c>
      <c r="Z4" s="394"/>
      <c r="AA4" s="192" t="s">
        <v>299</v>
      </c>
      <c r="AB4" s="194" t="s">
        <v>300</v>
      </c>
      <c r="AC4" s="393" t="s">
        <v>298</v>
      </c>
      <c r="AD4" s="394"/>
      <c r="AE4" s="192" t="s">
        <v>299</v>
      </c>
      <c r="AF4" s="194" t="s">
        <v>300</v>
      </c>
      <c r="AG4" s="393" t="s">
        <v>298</v>
      </c>
      <c r="AH4" s="394"/>
      <c r="AI4" s="192" t="s">
        <v>299</v>
      </c>
      <c r="AJ4" s="194" t="s">
        <v>300</v>
      </c>
      <c r="AK4" s="393" t="s">
        <v>298</v>
      </c>
      <c r="AL4" s="394"/>
      <c r="AM4" s="192" t="s">
        <v>299</v>
      </c>
      <c r="AN4" s="195" t="s">
        <v>300</v>
      </c>
    </row>
    <row r="5" spans="1:40" ht="15.75" customHeight="1" x14ac:dyDescent="0.2">
      <c r="A5" s="196">
        <v>45544</v>
      </c>
      <c r="B5" s="206" t="s">
        <v>301</v>
      </c>
      <c r="C5" s="250"/>
      <c r="D5" s="251"/>
      <c r="E5" s="200">
        <v>45200</v>
      </c>
      <c r="F5" s="201" t="s">
        <v>304</v>
      </c>
      <c r="G5" s="198" t="s">
        <v>393</v>
      </c>
      <c r="H5" s="199">
        <v>1</v>
      </c>
      <c r="I5" s="200">
        <v>45231</v>
      </c>
      <c r="J5" s="249" t="s">
        <v>305</v>
      </c>
      <c r="K5" s="250"/>
      <c r="L5" s="251"/>
      <c r="M5" s="200">
        <v>45261</v>
      </c>
      <c r="N5" s="204" t="s">
        <v>307</v>
      </c>
      <c r="O5" s="198"/>
      <c r="P5" s="199"/>
      <c r="Q5" s="200">
        <v>45292</v>
      </c>
      <c r="R5" s="247" t="s">
        <v>306</v>
      </c>
      <c r="S5" s="252"/>
      <c r="T5" s="253"/>
      <c r="U5" s="200">
        <v>45323</v>
      </c>
      <c r="V5" s="201" t="s">
        <v>303</v>
      </c>
      <c r="W5" s="202" t="s">
        <v>393</v>
      </c>
      <c r="X5" s="203">
        <v>1</v>
      </c>
      <c r="Y5" s="200">
        <v>45352</v>
      </c>
      <c r="Z5" s="201" t="s">
        <v>303</v>
      </c>
      <c r="AA5" s="202" t="s">
        <v>393</v>
      </c>
      <c r="AB5" s="203">
        <v>1</v>
      </c>
      <c r="AC5" s="200">
        <v>45383</v>
      </c>
      <c r="AD5" s="201" t="s">
        <v>304</v>
      </c>
      <c r="AE5" s="202" t="s">
        <v>393</v>
      </c>
      <c r="AF5" s="203">
        <v>1</v>
      </c>
      <c r="AG5" s="207">
        <v>45413</v>
      </c>
      <c r="AH5" s="249" t="s">
        <v>302</v>
      </c>
      <c r="AI5" s="252"/>
      <c r="AJ5" s="253"/>
      <c r="AK5" s="200">
        <v>45444</v>
      </c>
      <c r="AL5" s="256" t="s">
        <v>307</v>
      </c>
      <c r="AM5" s="257"/>
      <c r="AN5" s="258"/>
    </row>
    <row r="6" spans="1:40" ht="15.75" customHeight="1" x14ac:dyDescent="0.2">
      <c r="A6" s="196">
        <v>45179</v>
      </c>
      <c r="B6" s="206" t="s">
        <v>304</v>
      </c>
      <c r="C6" s="250"/>
      <c r="D6" s="251"/>
      <c r="E6" s="207">
        <v>45201</v>
      </c>
      <c r="F6" s="201" t="s">
        <v>306</v>
      </c>
      <c r="G6" s="198" t="s">
        <v>393</v>
      </c>
      <c r="H6" s="199">
        <v>1</v>
      </c>
      <c r="I6" s="207">
        <v>45232</v>
      </c>
      <c r="J6" s="201" t="s">
        <v>303</v>
      </c>
      <c r="K6" s="250"/>
      <c r="L6" s="251"/>
      <c r="M6" s="207">
        <v>45262</v>
      </c>
      <c r="N6" s="201" t="s">
        <v>301</v>
      </c>
      <c r="O6" s="202" t="s">
        <v>393</v>
      </c>
      <c r="P6" s="199">
        <v>1</v>
      </c>
      <c r="Q6" s="207">
        <v>45293</v>
      </c>
      <c r="R6" s="201" t="s">
        <v>302</v>
      </c>
      <c r="S6" s="252"/>
      <c r="T6" s="253"/>
      <c r="U6" s="207">
        <v>45324</v>
      </c>
      <c r="V6" s="204" t="s">
        <v>307</v>
      </c>
      <c r="W6" s="198"/>
      <c r="X6" s="199"/>
      <c r="Y6" s="207">
        <v>45353</v>
      </c>
      <c r="Z6" s="204" t="s">
        <v>307</v>
      </c>
      <c r="AA6" s="198"/>
      <c r="AB6" s="199"/>
      <c r="AC6" s="207">
        <v>45384</v>
      </c>
      <c r="AD6" s="201" t="s">
        <v>306</v>
      </c>
      <c r="AE6" s="202" t="s">
        <v>393</v>
      </c>
      <c r="AF6" s="203">
        <v>1</v>
      </c>
      <c r="AG6" s="207">
        <v>45414</v>
      </c>
      <c r="AH6" s="201" t="s">
        <v>305</v>
      </c>
      <c r="AI6" s="252"/>
      <c r="AJ6" s="253"/>
      <c r="AK6" s="207">
        <v>45445</v>
      </c>
      <c r="AL6" s="249" t="s">
        <v>301</v>
      </c>
      <c r="AM6" s="252"/>
      <c r="AN6" s="259"/>
    </row>
    <row r="7" spans="1:40" x14ac:dyDescent="0.2">
      <c r="A7" s="196">
        <v>45180</v>
      </c>
      <c r="B7" s="206" t="s">
        <v>306</v>
      </c>
      <c r="C7" s="198" t="s">
        <v>393</v>
      </c>
      <c r="D7" s="199">
        <v>1</v>
      </c>
      <c r="E7" s="207">
        <v>45202</v>
      </c>
      <c r="F7" s="201" t="s">
        <v>302</v>
      </c>
      <c r="G7" s="198" t="s">
        <v>393</v>
      </c>
      <c r="H7" s="199">
        <v>1</v>
      </c>
      <c r="I7" s="207">
        <v>45233</v>
      </c>
      <c r="J7" s="204" t="s">
        <v>307</v>
      </c>
      <c r="K7" s="198"/>
      <c r="L7" s="199"/>
      <c r="M7" s="207">
        <v>45263</v>
      </c>
      <c r="N7" s="201" t="s">
        <v>304</v>
      </c>
      <c r="O7" s="202" t="s">
        <v>393</v>
      </c>
      <c r="P7" s="203">
        <v>1</v>
      </c>
      <c r="Q7" s="207">
        <v>45294</v>
      </c>
      <c r="R7" s="201" t="s">
        <v>305</v>
      </c>
      <c r="S7" s="252"/>
      <c r="T7" s="253"/>
      <c r="U7" s="207">
        <v>45325</v>
      </c>
      <c r="V7" s="201" t="s">
        <v>301</v>
      </c>
      <c r="W7" s="202" t="s">
        <v>393</v>
      </c>
      <c r="X7" s="203">
        <v>1</v>
      </c>
      <c r="Y7" s="207">
        <v>45354</v>
      </c>
      <c r="Z7" s="201" t="s">
        <v>301</v>
      </c>
      <c r="AA7" s="252"/>
      <c r="AB7" s="253"/>
      <c r="AC7" s="207">
        <v>45385</v>
      </c>
      <c r="AD7" s="201" t="s">
        <v>302</v>
      </c>
      <c r="AE7" s="202" t="s">
        <v>393</v>
      </c>
      <c r="AF7" s="203">
        <v>1</v>
      </c>
      <c r="AG7" s="207">
        <v>45415</v>
      </c>
      <c r="AH7" s="201" t="s">
        <v>303</v>
      </c>
      <c r="AI7" s="252"/>
      <c r="AJ7" s="253"/>
      <c r="AK7" s="207">
        <v>45446</v>
      </c>
      <c r="AL7" s="201" t="s">
        <v>304</v>
      </c>
      <c r="AM7" s="202" t="s">
        <v>393</v>
      </c>
      <c r="AN7" s="205">
        <v>1</v>
      </c>
    </row>
    <row r="8" spans="1:40" ht="14.25" customHeight="1" x14ac:dyDescent="0.2">
      <c r="A8" s="196">
        <v>45181</v>
      </c>
      <c r="B8" s="206" t="s">
        <v>302</v>
      </c>
      <c r="C8" s="198" t="s">
        <v>393</v>
      </c>
      <c r="D8" s="199">
        <v>1</v>
      </c>
      <c r="E8" s="207">
        <v>45203</v>
      </c>
      <c r="F8" s="201" t="s">
        <v>305</v>
      </c>
      <c r="G8" s="198" t="s">
        <v>393</v>
      </c>
      <c r="H8" s="199">
        <v>1</v>
      </c>
      <c r="I8" s="207">
        <v>45234</v>
      </c>
      <c r="J8" s="201" t="s">
        <v>301</v>
      </c>
      <c r="K8" s="202" t="s">
        <v>393</v>
      </c>
      <c r="L8" s="199">
        <v>1</v>
      </c>
      <c r="M8" s="207">
        <v>45264</v>
      </c>
      <c r="N8" s="201" t="s">
        <v>306</v>
      </c>
      <c r="O8" s="202" t="s">
        <v>393</v>
      </c>
      <c r="P8" s="203">
        <v>1</v>
      </c>
      <c r="Q8" s="207">
        <v>45295</v>
      </c>
      <c r="R8" s="201" t="s">
        <v>303</v>
      </c>
      <c r="S8" s="252"/>
      <c r="T8" s="253"/>
      <c r="U8" s="207">
        <v>45326</v>
      </c>
      <c r="V8" s="201" t="s">
        <v>304</v>
      </c>
      <c r="W8" s="202" t="s">
        <v>393</v>
      </c>
      <c r="X8" s="203">
        <v>1</v>
      </c>
      <c r="Y8" s="207">
        <v>45355</v>
      </c>
      <c r="Z8" s="201" t="s">
        <v>304</v>
      </c>
      <c r="AA8" s="252"/>
      <c r="AB8" s="253"/>
      <c r="AC8" s="207">
        <v>45386</v>
      </c>
      <c r="AD8" s="201" t="s">
        <v>305</v>
      </c>
      <c r="AE8" s="202" t="s">
        <v>393</v>
      </c>
      <c r="AF8" s="203">
        <v>1</v>
      </c>
      <c r="AG8" s="207">
        <v>45416</v>
      </c>
      <c r="AH8" s="204" t="s">
        <v>307</v>
      </c>
      <c r="AI8" s="198"/>
      <c r="AJ8" s="199"/>
      <c r="AK8" s="207">
        <v>45447</v>
      </c>
      <c r="AL8" s="201" t="s">
        <v>306</v>
      </c>
      <c r="AM8" s="202" t="s">
        <v>393</v>
      </c>
      <c r="AN8" s="205">
        <v>1</v>
      </c>
    </row>
    <row r="9" spans="1:40" ht="14.25" customHeight="1" x14ac:dyDescent="0.2">
      <c r="A9" s="196">
        <v>45182</v>
      </c>
      <c r="B9" s="206" t="s">
        <v>305</v>
      </c>
      <c r="C9" s="198" t="s">
        <v>393</v>
      </c>
      <c r="D9" s="199">
        <v>1</v>
      </c>
      <c r="E9" s="207">
        <v>45204</v>
      </c>
      <c r="F9" s="201" t="s">
        <v>303</v>
      </c>
      <c r="G9" s="198" t="s">
        <v>393</v>
      </c>
      <c r="H9" s="199">
        <v>1</v>
      </c>
      <c r="I9" s="207">
        <v>45235</v>
      </c>
      <c r="J9" s="201" t="s">
        <v>304</v>
      </c>
      <c r="K9" s="202" t="s">
        <v>393</v>
      </c>
      <c r="L9" s="199">
        <v>1</v>
      </c>
      <c r="M9" s="207">
        <v>45265</v>
      </c>
      <c r="N9" s="201" t="s">
        <v>302</v>
      </c>
      <c r="O9" s="202" t="s">
        <v>393</v>
      </c>
      <c r="P9" s="203">
        <v>1</v>
      </c>
      <c r="Q9" s="207">
        <v>45296</v>
      </c>
      <c r="R9" s="204" t="s">
        <v>307</v>
      </c>
      <c r="S9" s="252"/>
      <c r="T9" s="253"/>
      <c r="U9" s="207">
        <v>45327</v>
      </c>
      <c r="V9" s="201" t="s">
        <v>306</v>
      </c>
      <c r="W9" s="202" t="s">
        <v>393</v>
      </c>
      <c r="X9" s="203">
        <v>1</v>
      </c>
      <c r="Y9" s="207">
        <v>45356</v>
      </c>
      <c r="Z9" s="201" t="s">
        <v>306</v>
      </c>
      <c r="AA9" s="252"/>
      <c r="AB9" s="253"/>
      <c r="AC9" s="207">
        <v>45387</v>
      </c>
      <c r="AD9" s="201" t="s">
        <v>303</v>
      </c>
      <c r="AE9" s="202" t="s">
        <v>393</v>
      </c>
      <c r="AF9" s="203">
        <v>1</v>
      </c>
      <c r="AG9" s="207">
        <v>45417</v>
      </c>
      <c r="AH9" s="201" t="s">
        <v>301</v>
      </c>
      <c r="AI9" s="202" t="s">
        <v>393</v>
      </c>
      <c r="AJ9" s="208">
        <v>1</v>
      </c>
      <c r="AK9" s="207">
        <v>45448</v>
      </c>
      <c r="AL9" s="201" t="s">
        <v>302</v>
      </c>
      <c r="AM9" s="202" t="s">
        <v>393</v>
      </c>
      <c r="AN9" s="205">
        <v>1</v>
      </c>
    </row>
    <row r="10" spans="1:40" ht="14.25" customHeight="1" x14ac:dyDescent="0.2">
      <c r="A10" s="196">
        <v>45183</v>
      </c>
      <c r="B10" s="206" t="s">
        <v>303</v>
      </c>
      <c r="C10" s="198" t="s">
        <v>393</v>
      </c>
      <c r="D10" s="199">
        <v>1</v>
      </c>
      <c r="E10" s="207">
        <v>45205</v>
      </c>
      <c r="F10" s="204" t="s">
        <v>307</v>
      </c>
      <c r="G10" s="198"/>
      <c r="H10" s="199"/>
      <c r="I10" s="207">
        <v>45236</v>
      </c>
      <c r="J10" s="201" t="s">
        <v>306</v>
      </c>
      <c r="K10" s="202" t="s">
        <v>393</v>
      </c>
      <c r="L10" s="199">
        <v>1</v>
      </c>
      <c r="M10" s="207">
        <v>45266</v>
      </c>
      <c r="N10" s="201" t="s">
        <v>305</v>
      </c>
      <c r="O10" s="202" t="s">
        <v>393</v>
      </c>
      <c r="P10" s="203">
        <v>1</v>
      </c>
      <c r="Q10" s="207">
        <v>45297</v>
      </c>
      <c r="R10" s="249" t="s">
        <v>301</v>
      </c>
      <c r="S10" s="252"/>
      <c r="T10" s="253"/>
      <c r="U10" s="207">
        <v>45328</v>
      </c>
      <c r="V10" s="201" t="s">
        <v>302</v>
      </c>
      <c r="W10" s="202" t="s">
        <v>393</v>
      </c>
      <c r="X10" s="203">
        <v>1</v>
      </c>
      <c r="Y10" s="207">
        <v>45357</v>
      </c>
      <c r="Z10" s="201" t="s">
        <v>302</v>
      </c>
      <c r="AA10" s="202" t="s">
        <v>393</v>
      </c>
      <c r="AB10" s="203">
        <v>1</v>
      </c>
      <c r="AC10" s="207">
        <v>45388</v>
      </c>
      <c r="AD10" s="204" t="s">
        <v>307</v>
      </c>
      <c r="AE10" s="198"/>
      <c r="AF10" s="199"/>
      <c r="AG10" s="207">
        <v>45418</v>
      </c>
      <c r="AH10" s="201" t="s">
        <v>304</v>
      </c>
      <c r="AI10" s="202" t="s">
        <v>393</v>
      </c>
      <c r="AJ10" s="208">
        <v>1</v>
      </c>
      <c r="AK10" s="207">
        <v>45449</v>
      </c>
      <c r="AL10" s="201" t="s">
        <v>305</v>
      </c>
      <c r="AM10" s="202" t="s">
        <v>393</v>
      </c>
      <c r="AN10" s="205">
        <v>1</v>
      </c>
    </row>
    <row r="11" spans="1:40" ht="14.25" customHeight="1" x14ac:dyDescent="0.2">
      <c r="A11" s="196">
        <v>45184</v>
      </c>
      <c r="B11" s="197" t="s">
        <v>307</v>
      </c>
      <c r="C11" s="198"/>
      <c r="D11" s="199"/>
      <c r="E11" s="207">
        <v>45206</v>
      </c>
      <c r="F11" s="201" t="s">
        <v>301</v>
      </c>
      <c r="G11" s="198" t="s">
        <v>393</v>
      </c>
      <c r="H11" s="199">
        <v>1</v>
      </c>
      <c r="I11" s="207">
        <v>45237</v>
      </c>
      <c r="J11" s="201" t="s">
        <v>302</v>
      </c>
      <c r="K11" s="202" t="s">
        <v>393</v>
      </c>
      <c r="L11" s="199">
        <v>1</v>
      </c>
      <c r="M11" s="207">
        <v>45267</v>
      </c>
      <c r="N11" s="201" t="s">
        <v>303</v>
      </c>
      <c r="O11" s="202" t="s">
        <v>393</v>
      </c>
      <c r="P11" s="203">
        <v>1</v>
      </c>
      <c r="Q11" s="207">
        <v>45298</v>
      </c>
      <c r="R11" s="201" t="s">
        <v>304</v>
      </c>
      <c r="S11" s="202" t="s">
        <v>393</v>
      </c>
      <c r="T11" s="203">
        <v>1</v>
      </c>
      <c r="U11" s="207">
        <v>45329</v>
      </c>
      <c r="V11" s="201" t="s">
        <v>305</v>
      </c>
      <c r="W11" s="202" t="s">
        <v>393</v>
      </c>
      <c r="X11" s="203">
        <v>1</v>
      </c>
      <c r="Y11" s="207">
        <v>45358</v>
      </c>
      <c r="Z11" s="201" t="s">
        <v>305</v>
      </c>
      <c r="AA11" s="202" t="s">
        <v>393</v>
      </c>
      <c r="AB11" s="203">
        <v>1</v>
      </c>
      <c r="AC11" s="207">
        <v>45389</v>
      </c>
      <c r="AD11" s="201" t="s">
        <v>301</v>
      </c>
      <c r="AE11" s="202" t="s">
        <v>393</v>
      </c>
      <c r="AF11" s="203">
        <v>1</v>
      </c>
      <c r="AG11" s="207">
        <v>45419</v>
      </c>
      <c r="AH11" s="201" t="s">
        <v>306</v>
      </c>
      <c r="AI11" s="202" t="s">
        <v>393</v>
      </c>
      <c r="AJ11" s="208">
        <v>1</v>
      </c>
      <c r="AK11" s="207">
        <v>45450</v>
      </c>
      <c r="AL11" s="201" t="s">
        <v>303</v>
      </c>
      <c r="AM11" s="202" t="s">
        <v>393</v>
      </c>
      <c r="AN11" s="205">
        <v>1</v>
      </c>
    </row>
    <row r="12" spans="1:40" ht="14.25" customHeight="1" x14ac:dyDescent="0.2">
      <c r="A12" s="196">
        <v>45185</v>
      </c>
      <c r="B12" s="206" t="s">
        <v>301</v>
      </c>
      <c r="C12" s="198" t="s">
        <v>393</v>
      </c>
      <c r="D12" s="199">
        <v>1</v>
      </c>
      <c r="E12" s="207">
        <v>45207</v>
      </c>
      <c r="F12" s="201" t="s">
        <v>304</v>
      </c>
      <c r="G12" s="198" t="s">
        <v>393</v>
      </c>
      <c r="H12" s="199">
        <v>1</v>
      </c>
      <c r="I12" s="207">
        <v>45238</v>
      </c>
      <c r="J12" s="201" t="s">
        <v>305</v>
      </c>
      <c r="K12" s="202" t="s">
        <v>393</v>
      </c>
      <c r="L12" s="199">
        <v>1</v>
      </c>
      <c r="M12" s="207">
        <v>45268</v>
      </c>
      <c r="N12" s="204" t="s">
        <v>307</v>
      </c>
      <c r="O12" s="198"/>
      <c r="P12" s="199"/>
      <c r="Q12" s="207">
        <v>45299</v>
      </c>
      <c r="R12" s="201" t="s">
        <v>306</v>
      </c>
      <c r="S12" s="202" t="s">
        <v>393</v>
      </c>
      <c r="T12" s="203">
        <v>1</v>
      </c>
      <c r="U12" s="207">
        <v>45330</v>
      </c>
      <c r="V12" s="201" t="s">
        <v>303</v>
      </c>
      <c r="W12" s="202" t="s">
        <v>393</v>
      </c>
      <c r="X12" s="203">
        <v>1</v>
      </c>
      <c r="Y12" s="207">
        <v>45359</v>
      </c>
      <c r="Z12" s="201" t="s">
        <v>303</v>
      </c>
      <c r="AA12" s="202" t="s">
        <v>393</v>
      </c>
      <c r="AB12" s="203">
        <v>1</v>
      </c>
      <c r="AC12" s="207">
        <v>45390</v>
      </c>
      <c r="AD12" s="201" t="s">
        <v>304</v>
      </c>
      <c r="AE12" s="202" t="s">
        <v>393</v>
      </c>
      <c r="AF12" s="203">
        <v>1</v>
      </c>
      <c r="AG12" s="207">
        <v>45420</v>
      </c>
      <c r="AH12" s="201" t="s">
        <v>302</v>
      </c>
      <c r="AI12" s="202" t="s">
        <v>393</v>
      </c>
      <c r="AJ12" s="208">
        <v>1</v>
      </c>
      <c r="AK12" s="207"/>
      <c r="AL12" s="201"/>
      <c r="AM12" s="202"/>
      <c r="AN12" s="205"/>
    </row>
    <row r="13" spans="1:40" ht="14.25" customHeight="1" x14ac:dyDescent="0.2">
      <c r="A13" s="196">
        <v>45186</v>
      </c>
      <c r="B13" s="206" t="s">
        <v>304</v>
      </c>
      <c r="C13" s="198" t="s">
        <v>393</v>
      </c>
      <c r="D13" s="199">
        <v>1</v>
      </c>
      <c r="E13" s="207">
        <v>45208</v>
      </c>
      <c r="F13" s="201" t="s">
        <v>306</v>
      </c>
      <c r="G13" s="198" t="s">
        <v>393</v>
      </c>
      <c r="H13" s="199">
        <v>1</v>
      </c>
      <c r="I13" s="207">
        <v>45239</v>
      </c>
      <c r="J13" s="201" t="s">
        <v>303</v>
      </c>
      <c r="K13" s="202" t="s">
        <v>393</v>
      </c>
      <c r="L13" s="199">
        <v>1</v>
      </c>
      <c r="M13" s="207">
        <v>45269</v>
      </c>
      <c r="N13" s="201" t="s">
        <v>301</v>
      </c>
      <c r="O13" s="202" t="s">
        <v>393</v>
      </c>
      <c r="P13" s="199"/>
      <c r="Q13" s="207">
        <v>45300</v>
      </c>
      <c r="R13" s="201" t="s">
        <v>302</v>
      </c>
      <c r="S13" s="202" t="s">
        <v>393</v>
      </c>
      <c r="T13" s="203">
        <v>1</v>
      </c>
      <c r="U13" s="207">
        <v>45331</v>
      </c>
      <c r="V13" s="204" t="s">
        <v>307</v>
      </c>
      <c r="W13" s="198"/>
      <c r="X13" s="199"/>
      <c r="Y13" s="207">
        <v>45360</v>
      </c>
      <c r="Z13" s="204" t="s">
        <v>307</v>
      </c>
      <c r="AA13" s="198"/>
      <c r="AB13" s="199"/>
      <c r="AC13" s="207">
        <v>45391</v>
      </c>
      <c r="AD13" s="201" t="s">
        <v>306</v>
      </c>
      <c r="AE13" s="202" t="s">
        <v>393</v>
      </c>
      <c r="AF13" s="203">
        <v>1</v>
      </c>
      <c r="AG13" s="207">
        <v>45421</v>
      </c>
      <c r="AH13" s="201" t="s">
        <v>305</v>
      </c>
      <c r="AI13" s="202" t="s">
        <v>393</v>
      </c>
      <c r="AJ13" s="208">
        <v>1</v>
      </c>
      <c r="AK13" s="207"/>
      <c r="AL13" s="201"/>
      <c r="AM13" s="202"/>
      <c r="AN13" s="205"/>
    </row>
    <row r="14" spans="1:40" ht="14.25" customHeight="1" x14ac:dyDescent="0.2">
      <c r="A14" s="196">
        <v>45187</v>
      </c>
      <c r="B14" s="206" t="s">
        <v>306</v>
      </c>
      <c r="C14" s="198" t="s">
        <v>393</v>
      </c>
      <c r="D14" s="199">
        <v>1</v>
      </c>
      <c r="E14" s="207">
        <v>45209</v>
      </c>
      <c r="F14" s="201" t="s">
        <v>302</v>
      </c>
      <c r="G14" s="198" t="s">
        <v>393</v>
      </c>
      <c r="H14" s="199">
        <v>1</v>
      </c>
      <c r="I14" s="207">
        <v>45240</v>
      </c>
      <c r="J14" s="204" t="s">
        <v>307</v>
      </c>
      <c r="K14" s="198"/>
      <c r="L14" s="199"/>
      <c r="M14" s="207">
        <v>45270</v>
      </c>
      <c r="N14" s="201" t="s">
        <v>304</v>
      </c>
      <c r="O14" s="202" t="s">
        <v>393</v>
      </c>
      <c r="P14" s="203">
        <v>1</v>
      </c>
      <c r="Q14" s="207">
        <v>45301</v>
      </c>
      <c r="R14" s="201" t="s">
        <v>305</v>
      </c>
      <c r="S14" s="202" t="s">
        <v>393</v>
      </c>
      <c r="T14" s="203">
        <v>1</v>
      </c>
      <c r="U14" s="207">
        <v>45332</v>
      </c>
      <c r="V14" s="201" t="s">
        <v>301</v>
      </c>
      <c r="W14" s="202" t="s">
        <v>393</v>
      </c>
      <c r="X14" s="203">
        <v>1</v>
      </c>
      <c r="Y14" s="207">
        <v>45361</v>
      </c>
      <c r="Z14" s="201" t="s">
        <v>301</v>
      </c>
      <c r="AA14" s="202" t="s">
        <v>393</v>
      </c>
      <c r="AB14" s="203">
        <v>1</v>
      </c>
      <c r="AC14" s="207">
        <v>45392</v>
      </c>
      <c r="AD14" s="201" t="s">
        <v>302</v>
      </c>
      <c r="AE14" s="202" t="s">
        <v>393</v>
      </c>
      <c r="AF14" s="203">
        <v>1</v>
      </c>
      <c r="AG14" s="207">
        <v>45422</v>
      </c>
      <c r="AH14" s="201" t="s">
        <v>303</v>
      </c>
      <c r="AI14" s="202" t="s">
        <v>393</v>
      </c>
      <c r="AJ14" s="208">
        <v>1</v>
      </c>
      <c r="AK14" s="209"/>
      <c r="AL14" s="210"/>
      <c r="AM14" s="202"/>
      <c r="AN14" s="205"/>
    </row>
    <row r="15" spans="1:40" ht="14.25" customHeight="1" x14ac:dyDescent="0.2">
      <c r="A15" s="196">
        <v>45188</v>
      </c>
      <c r="B15" s="206" t="s">
        <v>302</v>
      </c>
      <c r="C15" s="198" t="s">
        <v>393</v>
      </c>
      <c r="D15" s="199">
        <v>1</v>
      </c>
      <c r="E15" s="207">
        <v>45210</v>
      </c>
      <c r="F15" s="201" t="s">
        <v>305</v>
      </c>
      <c r="G15" s="198" t="s">
        <v>393</v>
      </c>
      <c r="H15" s="199">
        <v>1</v>
      </c>
      <c r="I15" s="207">
        <v>45241</v>
      </c>
      <c r="J15" s="201" t="s">
        <v>301</v>
      </c>
      <c r="K15" s="202" t="s">
        <v>393</v>
      </c>
      <c r="L15" s="199">
        <v>1</v>
      </c>
      <c r="M15" s="207">
        <v>45271</v>
      </c>
      <c r="N15" s="201" t="s">
        <v>306</v>
      </c>
      <c r="O15" s="202" t="s">
        <v>393</v>
      </c>
      <c r="P15" s="203">
        <v>1</v>
      </c>
      <c r="Q15" s="207">
        <v>45302</v>
      </c>
      <c r="R15" s="201" t="s">
        <v>303</v>
      </c>
      <c r="S15" s="202" t="s">
        <v>393</v>
      </c>
      <c r="T15" s="203">
        <v>1</v>
      </c>
      <c r="U15" s="207">
        <v>45333</v>
      </c>
      <c r="V15" s="201" t="s">
        <v>304</v>
      </c>
      <c r="W15" s="202" t="s">
        <v>393</v>
      </c>
      <c r="X15" s="203">
        <v>1</v>
      </c>
      <c r="Y15" s="207">
        <v>45362</v>
      </c>
      <c r="Z15" s="201" t="s">
        <v>304</v>
      </c>
      <c r="AA15" s="202" t="s">
        <v>393</v>
      </c>
      <c r="AB15" s="203">
        <v>1</v>
      </c>
      <c r="AC15" s="207">
        <v>45393</v>
      </c>
      <c r="AD15" s="201" t="s">
        <v>305</v>
      </c>
      <c r="AE15" s="202" t="s">
        <v>393</v>
      </c>
      <c r="AF15" s="203">
        <v>1</v>
      </c>
      <c r="AG15" s="207">
        <v>45423</v>
      </c>
      <c r="AH15" s="204" t="s">
        <v>307</v>
      </c>
      <c r="AI15" s="198"/>
      <c r="AJ15" s="199"/>
      <c r="AK15" s="209"/>
      <c r="AL15" s="210"/>
      <c r="AM15" s="202"/>
      <c r="AN15" s="205"/>
    </row>
    <row r="16" spans="1:40" ht="14.25" customHeight="1" x14ac:dyDescent="0.2">
      <c r="A16" s="196">
        <v>45189</v>
      </c>
      <c r="B16" s="206" t="s">
        <v>305</v>
      </c>
      <c r="C16" s="198" t="s">
        <v>393</v>
      </c>
      <c r="D16" s="199">
        <v>1</v>
      </c>
      <c r="E16" s="207">
        <v>45211</v>
      </c>
      <c r="F16" s="201" t="s">
        <v>303</v>
      </c>
      <c r="G16" s="198" t="s">
        <v>393</v>
      </c>
      <c r="H16" s="199">
        <v>1</v>
      </c>
      <c r="I16" s="207">
        <v>45242</v>
      </c>
      <c r="J16" s="201" t="s">
        <v>304</v>
      </c>
      <c r="K16" s="202" t="s">
        <v>393</v>
      </c>
      <c r="L16" s="199">
        <v>1</v>
      </c>
      <c r="M16" s="207">
        <v>45272</v>
      </c>
      <c r="N16" s="201" t="s">
        <v>302</v>
      </c>
      <c r="O16" s="202" t="s">
        <v>393</v>
      </c>
      <c r="P16" s="203">
        <v>1</v>
      </c>
      <c r="Q16" s="207">
        <v>45303</v>
      </c>
      <c r="R16" s="204" t="s">
        <v>307</v>
      </c>
      <c r="S16" s="198"/>
      <c r="T16" s="199"/>
      <c r="U16" s="207">
        <v>45334</v>
      </c>
      <c r="V16" s="201" t="s">
        <v>306</v>
      </c>
      <c r="W16" s="202" t="s">
        <v>393</v>
      </c>
      <c r="X16" s="203">
        <v>1</v>
      </c>
      <c r="Y16" s="207">
        <v>45363</v>
      </c>
      <c r="Z16" s="201" t="s">
        <v>306</v>
      </c>
      <c r="AA16" s="202" t="s">
        <v>393</v>
      </c>
      <c r="AB16" s="203">
        <v>1</v>
      </c>
      <c r="AC16" s="207">
        <v>45394</v>
      </c>
      <c r="AD16" s="201" t="s">
        <v>303</v>
      </c>
      <c r="AE16" s="202" t="s">
        <v>393</v>
      </c>
      <c r="AF16" s="203">
        <v>1</v>
      </c>
      <c r="AG16" s="207">
        <v>45424</v>
      </c>
      <c r="AH16" s="201" t="s">
        <v>301</v>
      </c>
      <c r="AI16" s="202" t="s">
        <v>393</v>
      </c>
      <c r="AJ16" s="208">
        <v>1</v>
      </c>
      <c r="AK16" s="209"/>
      <c r="AL16" s="210"/>
      <c r="AM16" s="202"/>
      <c r="AN16" s="205"/>
    </row>
    <row r="17" spans="1:40" ht="14.25" customHeight="1" x14ac:dyDescent="0.2">
      <c r="A17" s="196">
        <v>45190</v>
      </c>
      <c r="B17" s="206" t="s">
        <v>303</v>
      </c>
      <c r="C17" s="198" t="s">
        <v>393</v>
      </c>
      <c r="D17" s="199">
        <v>1</v>
      </c>
      <c r="E17" s="207">
        <v>45212</v>
      </c>
      <c r="F17" s="204" t="s">
        <v>307</v>
      </c>
      <c r="G17" s="198"/>
      <c r="H17" s="199"/>
      <c r="I17" s="207">
        <v>45243</v>
      </c>
      <c r="J17" s="201" t="s">
        <v>306</v>
      </c>
      <c r="K17" s="202" t="s">
        <v>393</v>
      </c>
      <c r="L17" s="199">
        <v>1</v>
      </c>
      <c r="M17" s="207">
        <v>45273</v>
      </c>
      <c r="N17" s="201" t="s">
        <v>305</v>
      </c>
      <c r="O17" s="202" t="s">
        <v>393</v>
      </c>
      <c r="P17" s="203">
        <v>1</v>
      </c>
      <c r="Q17" s="207">
        <v>45304</v>
      </c>
      <c r="R17" s="201" t="s">
        <v>301</v>
      </c>
      <c r="S17" s="202" t="s">
        <v>393</v>
      </c>
      <c r="T17" s="203">
        <v>1</v>
      </c>
      <c r="U17" s="207">
        <v>45335</v>
      </c>
      <c r="V17" s="201" t="s">
        <v>302</v>
      </c>
      <c r="W17" s="202" t="s">
        <v>393</v>
      </c>
      <c r="X17" s="203">
        <v>1</v>
      </c>
      <c r="Y17" s="207">
        <v>45364</v>
      </c>
      <c r="Z17" s="201" t="s">
        <v>302</v>
      </c>
      <c r="AA17" s="202" t="s">
        <v>393</v>
      </c>
      <c r="AB17" s="203">
        <v>1</v>
      </c>
      <c r="AC17" s="207">
        <v>45395</v>
      </c>
      <c r="AD17" s="204" t="s">
        <v>307</v>
      </c>
      <c r="AE17" s="198"/>
      <c r="AF17" s="199"/>
      <c r="AG17" s="207">
        <v>45425</v>
      </c>
      <c r="AH17" s="201" t="s">
        <v>304</v>
      </c>
      <c r="AI17" s="202" t="s">
        <v>393</v>
      </c>
      <c r="AJ17" s="208">
        <v>1</v>
      </c>
      <c r="AK17" s="209"/>
      <c r="AL17" s="210"/>
      <c r="AM17" s="202"/>
      <c r="AN17" s="205"/>
    </row>
    <row r="18" spans="1:40" ht="14.25" customHeight="1" x14ac:dyDescent="0.2">
      <c r="A18" s="196">
        <v>45191</v>
      </c>
      <c r="B18" s="197" t="s">
        <v>307</v>
      </c>
      <c r="C18" s="198"/>
      <c r="D18" s="199"/>
      <c r="E18" s="207">
        <v>45213</v>
      </c>
      <c r="F18" s="201" t="s">
        <v>301</v>
      </c>
      <c r="G18" s="198" t="s">
        <v>393</v>
      </c>
      <c r="H18" s="199">
        <v>1</v>
      </c>
      <c r="I18" s="207">
        <v>45244</v>
      </c>
      <c r="J18" s="201" t="s">
        <v>302</v>
      </c>
      <c r="K18" s="202" t="s">
        <v>393</v>
      </c>
      <c r="L18" s="199">
        <v>1</v>
      </c>
      <c r="M18" s="207">
        <v>45274</v>
      </c>
      <c r="N18" s="201" t="s">
        <v>303</v>
      </c>
      <c r="O18" s="202" t="s">
        <v>393</v>
      </c>
      <c r="P18" s="203">
        <v>1</v>
      </c>
      <c r="Q18" s="207">
        <v>45305</v>
      </c>
      <c r="R18" s="201" t="s">
        <v>304</v>
      </c>
      <c r="S18" s="202" t="s">
        <v>393</v>
      </c>
      <c r="T18" s="203">
        <v>1</v>
      </c>
      <c r="U18" s="207">
        <v>45336</v>
      </c>
      <c r="V18" s="201" t="s">
        <v>305</v>
      </c>
      <c r="W18" s="202" t="s">
        <v>393</v>
      </c>
      <c r="X18" s="203">
        <v>1</v>
      </c>
      <c r="Y18" s="207">
        <v>45365</v>
      </c>
      <c r="Z18" s="201" t="s">
        <v>305</v>
      </c>
      <c r="AA18" s="202" t="s">
        <v>393</v>
      </c>
      <c r="AB18" s="203">
        <v>1</v>
      </c>
      <c r="AC18" s="207">
        <v>45396</v>
      </c>
      <c r="AD18" s="201" t="s">
        <v>301</v>
      </c>
      <c r="AE18" s="202" t="s">
        <v>393</v>
      </c>
      <c r="AF18" s="203">
        <v>1</v>
      </c>
      <c r="AG18" s="207">
        <v>45426</v>
      </c>
      <c r="AH18" s="201" t="s">
        <v>306</v>
      </c>
      <c r="AI18" s="202" t="s">
        <v>393</v>
      </c>
      <c r="AJ18" s="208">
        <v>1</v>
      </c>
      <c r="AK18" s="209"/>
      <c r="AL18" s="210"/>
      <c r="AM18" s="202"/>
      <c r="AN18" s="205"/>
    </row>
    <row r="19" spans="1:40" ht="14.25" customHeight="1" x14ac:dyDescent="0.2">
      <c r="A19" s="196">
        <v>45192</v>
      </c>
      <c r="B19" s="206" t="s">
        <v>301</v>
      </c>
      <c r="C19" s="198" t="s">
        <v>393</v>
      </c>
      <c r="D19" s="199">
        <v>1</v>
      </c>
      <c r="E19" s="207">
        <v>45214</v>
      </c>
      <c r="F19" s="201" t="s">
        <v>304</v>
      </c>
      <c r="G19" s="198" t="s">
        <v>393</v>
      </c>
      <c r="H19" s="199">
        <v>1</v>
      </c>
      <c r="I19" s="207">
        <v>45245</v>
      </c>
      <c r="J19" s="201" t="s">
        <v>305</v>
      </c>
      <c r="K19" s="202" t="s">
        <v>393</v>
      </c>
      <c r="L19" s="199">
        <v>1</v>
      </c>
      <c r="M19" s="207">
        <v>45275</v>
      </c>
      <c r="N19" s="204" t="s">
        <v>307</v>
      </c>
      <c r="O19" s="198"/>
      <c r="P19" s="199"/>
      <c r="Q19" s="207">
        <v>45306</v>
      </c>
      <c r="R19" s="201" t="s">
        <v>306</v>
      </c>
      <c r="S19" s="202" t="s">
        <v>393</v>
      </c>
      <c r="T19" s="203">
        <v>1</v>
      </c>
      <c r="U19" s="207">
        <v>45337</v>
      </c>
      <c r="V19" s="201" t="s">
        <v>303</v>
      </c>
      <c r="W19" s="202" t="s">
        <v>393</v>
      </c>
      <c r="X19" s="203">
        <v>1</v>
      </c>
      <c r="Y19" s="207">
        <v>45366</v>
      </c>
      <c r="Z19" s="201" t="s">
        <v>303</v>
      </c>
      <c r="AA19" s="202" t="s">
        <v>393</v>
      </c>
      <c r="AB19" s="203">
        <v>1</v>
      </c>
      <c r="AC19" s="207">
        <v>45397</v>
      </c>
      <c r="AD19" s="201" t="s">
        <v>304</v>
      </c>
      <c r="AE19" s="202" t="s">
        <v>393</v>
      </c>
      <c r="AF19" s="203">
        <v>1</v>
      </c>
      <c r="AG19" s="207">
        <v>45427</v>
      </c>
      <c r="AH19" s="201" t="s">
        <v>302</v>
      </c>
      <c r="AI19" s="202" t="s">
        <v>393</v>
      </c>
      <c r="AJ19" s="208">
        <v>1</v>
      </c>
      <c r="AK19" s="209"/>
      <c r="AL19" s="210"/>
      <c r="AM19" s="202"/>
      <c r="AN19" s="205"/>
    </row>
    <row r="20" spans="1:40" ht="14.25" customHeight="1" x14ac:dyDescent="0.2">
      <c r="A20" s="196">
        <v>45193</v>
      </c>
      <c r="B20" s="206" t="s">
        <v>304</v>
      </c>
      <c r="C20" s="198" t="s">
        <v>393</v>
      </c>
      <c r="D20" s="199">
        <v>1</v>
      </c>
      <c r="E20" s="207">
        <v>45215</v>
      </c>
      <c r="F20" s="201" t="s">
        <v>306</v>
      </c>
      <c r="G20" s="198" t="s">
        <v>393</v>
      </c>
      <c r="H20" s="199">
        <v>1</v>
      </c>
      <c r="I20" s="207">
        <v>45246</v>
      </c>
      <c r="J20" s="201" t="s">
        <v>303</v>
      </c>
      <c r="K20" s="202" t="s">
        <v>393</v>
      </c>
      <c r="L20" s="199">
        <v>1</v>
      </c>
      <c r="M20" s="207">
        <v>45276</v>
      </c>
      <c r="N20" s="201" t="s">
        <v>301</v>
      </c>
      <c r="O20" s="202" t="s">
        <v>393</v>
      </c>
      <c r="P20" s="199"/>
      <c r="Q20" s="207">
        <v>45307</v>
      </c>
      <c r="R20" s="201" t="s">
        <v>302</v>
      </c>
      <c r="S20" s="202" t="s">
        <v>393</v>
      </c>
      <c r="T20" s="203">
        <v>1</v>
      </c>
      <c r="U20" s="207">
        <v>45338</v>
      </c>
      <c r="V20" s="204" t="s">
        <v>307</v>
      </c>
      <c r="W20" s="198"/>
      <c r="X20" s="199"/>
      <c r="Y20" s="207">
        <v>45367</v>
      </c>
      <c r="Z20" s="204" t="s">
        <v>307</v>
      </c>
      <c r="AA20" s="198"/>
      <c r="AB20" s="199"/>
      <c r="AC20" s="207">
        <v>45398</v>
      </c>
      <c r="AD20" s="201" t="s">
        <v>306</v>
      </c>
      <c r="AE20" s="202" t="s">
        <v>393</v>
      </c>
      <c r="AF20" s="203">
        <v>1</v>
      </c>
      <c r="AG20" s="207">
        <v>45428</v>
      </c>
      <c r="AH20" s="201" t="s">
        <v>305</v>
      </c>
      <c r="AI20" s="202" t="s">
        <v>393</v>
      </c>
      <c r="AJ20" s="208">
        <v>1</v>
      </c>
      <c r="AK20" s="209"/>
      <c r="AL20" s="210"/>
      <c r="AM20" s="202"/>
      <c r="AN20" s="205"/>
    </row>
    <row r="21" spans="1:40" ht="14.25" customHeight="1" x14ac:dyDescent="0.2">
      <c r="A21" s="196">
        <v>45194</v>
      </c>
      <c r="B21" s="206" t="s">
        <v>306</v>
      </c>
      <c r="C21" s="198" t="s">
        <v>393</v>
      </c>
      <c r="D21" s="199">
        <v>1</v>
      </c>
      <c r="E21" s="207">
        <v>45216</v>
      </c>
      <c r="F21" s="201" t="s">
        <v>302</v>
      </c>
      <c r="G21" s="198" t="s">
        <v>393</v>
      </c>
      <c r="H21" s="199">
        <v>1</v>
      </c>
      <c r="I21" s="207">
        <v>45247</v>
      </c>
      <c r="J21" s="204" t="s">
        <v>307</v>
      </c>
      <c r="K21" s="198"/>
      <c r="L21" s="199"/>
      <c r="M21" s="207">
        <v>45277</v>
      </c>
      <c r="N21" s="201" t="s">
        <v>304</v>
      </c>
      <c r="O21" s="202" t="s">
        <v>393</v>
      </c>
      <c r="P21" s="203">
        <v>1</v>
      </c>
      <c r="Q21" s="207">
        <v>45308</v>
      </c>
      <c r="R21" s="201" t="s">
        <v>305</v>
      </c>
      <c r="S21" s="202" t="s">
        <v>393</v>
      </c>
      <c r="T21" s="203">
        <v>1</v>
      </c>
      <c r="U21" s="207">
        <v>45339</v>
      </c>
      <c r="V21" s="201" t="s">
        <v>301</v>
      </c>
      <c r="W21" s="202" t="s">
        <v>393</v>
      </c>
      <c r="X21" s="203">
        <v>1</v>
      </c>
      <c r="Y21" s="207">
        <v>45368</v>
      </c>
      <c r="Z21" s="201" t="s">
        <v>301</v>
      </c>
      <c r="AA21" s="202" t="s">
        <v>393</v>
      </c>
      <c r="AB21" s="203">
        <v>1</v>
      </c>
      <c r="AC21" s="207">
        <v>45399</v>
      </c>
      <c r="AD21" s="201" t="s">
        <v>302</v>
      </c>
      <c r="AE21" s="252"/>
      <c r="AF21" s="253"/>
      <c r="AG21" s="207">
        <v>45429</v>
      </c>
      <c r="AH21" s="201" t="s">
        <v>303</v>
      </c>
      <c r="AI21" s="202" t="s">
        <v>393</v>
      </c>
      <c r="AJ21" s="208">
        <v>1</v>
      </c>
      <c r="AK21" s="209"/>
      <c r="AL21" s="210"/>
      <c r="AM21" s="211"/>
      <c r="AN21" s="205"/>
    </row>
    <row r="22" spans="1:40" ht="14.25" customHeight="1" x14ac:dyDescent="0.2">
      <c r="A22" s="196">
        <v>45195</v>
      </c>
      <c r="B22" s="206" t="s">
        <v>302</v>
      </c>
      <c r="C22" s="198" t="s">
        <v>393</v>
      </c>
      <c r="D22" s="199">
        <v>1</v>
      </c>
      <c r="E22" s="207">
        <v>45217</v>
      </c>
      <c r="F22" s="201" t="s">
        <v>305</v>
      </c>
      <c r="G22" s="198" t="s">
        <v>393</v>
      </c>
      <c r="H22" s="199">
        <v>1</v>
      </c>
      <c r="I22" s="207">
        <v>45248</v>
      </c>
      <c r="J22" s="201" t="s">
        <v>301</v>
      </c>
      <c r="K22" s="202" t="s">
        <v>393</v>
      </c>
      <c r="L22" s="199">
        <v>1</v>
      </c>
      <c r="M22" s="207">
        <v>45278</v>
      </c>
      <c r="N22" s="201" t="s">
        <v>306</v>
      </c>
      <c r="O22" s="202" t="s">
        <v>393</v>
      </c>
      <c r="P22" s="203">
        <v>1</v>
      </c>
      <c r="Q22" s="207">
        <v>45309</v>
      </c>
      <c r="R22" s="201" t="s">
        <v>303</v>
      </c>
      <c r="S22" s="202" t="s">
        <v>393</v>
      </c>
      <c r="T22" s="203">
        <v>1</v>
      </c>
      <c r="U22" s="207">
        <v>45340</v>
      </c>
      <c r="V22" s="201" t="s">
        <v>304</v>
      </c>
      <c r="W22" s="202" t="s">
        <v>393</v>
      </c>
      <c r="X22" s="203">
        <v>1</v>
      </c>
      <c r="Y22" s="207">
        <v>45369</v>
      </c>
      <c r="Z22" s="201" t="s">
        <v>304</v>
      </c>
      <c r="AA22" s="202" t="s">
        <v>393</v>
      </c>
      <c r="AB22" s="203">
        <v>1</v>
      </c>
      <c r="AC22" s="207">
        <v>45400</v>
      </c>
      <c r="AD22" s="201" t="s">
        <v>305</v>
      </c>
      <c r="AE22" s="252"/>
      <c r="AF22" s="253"/>
      <c r="AG22" s="207">
        <v>45430</v>
      </c>
      <c r="AH22" s="204" t="s">
        <v>307</v>
      </c>
      <c r="AI22" s="198"/>
      <c r="AJ22" s="199"/>
      <c r="AK22" s="209"/>
      <c r="AL22" s="210"/>
      <c r="AM22" s="211"/>
      <c r="AN22" s="205"/>
    </row>
    <row r="23" spans="1:40" ht="14.25" customHeight="1" x14ac:dyDescent="0.2">
      <c r="A23" s="196">
        <v>45196</v>
      </c>
      <c r="B23" s="206" t="s">
        <v>305</v>
      </c>
      <c r="C23" s="198" t="s">
        <v>393</v>
      </c>
      <c r="D23" s="199">
        <v>1</v>
      </c>
      <c r="E23" s="207">
        <v>45218</v>
      </c>
      <c r="F23" s="201" t="s">
        <v>303</v>
      </c>
      <c r="G23" s="198" t="s">
        <v>393</v>
      </c>
      <c r="H23" s="199">
        <v>1</v>
      </c>
      <c r="I23" s="207">
        <v>45249</v>
      </c>
      <c r="J23" s="201" t="s">
        <v>304</v>
      </c>
      <c r="K23" s="202" t="s">
        <v>393</v>
      </c>
      <c r="L23" s="199">
        <v>1</v>
      </c>
      <c r="M23" s="207">
        <v>45279</v>
      </c>
      <c r="N23" s="201" t="s">
        <v>302</v>
      </c>
      <c r="O23" s="202" t="s">
        <v>393</v>
      </c>
      <c r="P23" s="203">
        <v>1</v>
      </c>
      <c r="Q23" s="207">
        <v>45310</v>
      </c>
      <c r="R23" s="204" t="s">
        <v>307</v>
      </c>
      <c r="S23" s="198"/>
      <c r="T23" s="199"/>
      <c r="U23" s="207">
        <v>45341</v>
      </c>
      <c r="V23" s="201" t="s">
        <v>306</v>
      </c>
      <c r="W23" s="202" t="s">
        <v>393</v>
      </c>
      <c r="X23" s="203">
        <v>1</v>
      </c>
      <c r="Y23" s="207">
        <v>45370</v>
      </c>
      <c r="Z23" s="201" t="s">
        <v>306</v>
      </c>
      <c r="AA23" s="202" t="s">
        <v>393</v>
      </c>
      <c r="AB23" s="203">
        <v>1</v>
      </c>
      <c r="AC23" s="207">
        <v>45401</v>
      </c>
      <c r="AD23" s="201" t="s">
        <v>303</v>
      </c>
      <c r="AE23" s="252"/>
      <c r="AF23" s="253"/>
      <c r="AG23" s="207">
        <v>45431</v>
      </c>
      <c r="AH23" s="201" t="s">
        <v>301</v>
      </c>
      <c r="AI23" s="202" t="s">
        <v>393</v>
      </c>
      <c r="AJ23" s="208">
        <v>1</v>
      </c>
      <c r="AK23" s="209"/>
      <c r="AL23" s="210"/>
      <c r="AM23" s="211"/>
      <c r="AN23" s="205"/>
    </row>
    <row r="24" spans="1:40" ht="14.25" customHeight="1" x14ac:dyDescent="0.2">
      <c r="A24" s="196">
        <v>45197</v>
      </c>
      <c r="B24" s="206" t="s">
        <v>303</v>
      </c>
      <c r="C24" s="198" t="s">
        <v>393</v>
      </c>
      <c r="D24" s="199">
        <v>1</v>
      </c>
      <c r="E24" s="207">
        <v>45219</v>
      </c>
      <c r="F24" s="204" t="s">
        <v>307</v>
      </c>
      <c r="G24" s="198"/>
      <c r="H24" s="199"/>
      <c r="I24" s="207">
        <v>45250</v>
      </c>
      <c r="J24" s="201" t="s">
        <v>306</v>
      </c>
      <c r="K24" s="202" t="s">
        <v>393</v>
      </c>
      <c r="L24" s="199">
        <v>1</v>
      </c>
      <c r="M24" s="207">
        <v>45280</v>
      </c>
      <c r="N24" s="201" t="s">
        <v>305</v>
      </c>
      <c r="O24" s="202" t="s">
        <v>393</v>
      </c>
      <c r="P24" s="203">
        <v>1</v>
      </c>
      <c r="Q24" s="207">
        <v>45311</v>
      </c>
      <c r="R24" s="201" t="s">
        <v>301</v>
      </c>
      <c r="S24" s="202" t="s">
        <v>393</v>
      </c>
      <c r="T24" s="203">
        <v>1</v>
      </c>
      <c r="U24" s="207">
        <v>45342</v>
      </c>
      <c r="V24" s="201" t="s">
        <v>302</v>
      </c>
      <c r="W24" s="202" t="s">
        <v>393</v>
      </c>
      <c r="X24" s="203">
        <v>1</v>
      </c>
      <c r="Y24" s="207">
        <v>45371</v>
      </c>
      <c r="Z24" s="201" t="s">
        <v>302</v>
      </c>
      <c r="AA24" s="202" t="s">
        <v>393</v>
      </c>
      <c r="AB24" s="203">
        <v>1</v>
      </c>
      <c r="AC24" s="207">
        <v>45402</v>
      </c>
      <c r="AD24" s="247" t="s">
        <v>307</v>
      </c>
      <c r="AE24" s="252"/>
      <c r="AF24" s="253"/>
      <c r="AG24" s="207">
        <v>45432</v>
      </c>
      <c r="AH24" s="201" t="s">
        <v>304</v>
      </c>
      <c r="AI24" s="202" t="s">
        <v>393</v>
      </c>
      <c r="AJ24" s="208">
        <v>1</v>
      </c>
      <c r="AK24" s="209"/>
      <c r="AL24" s="210"/>
      <c r="AM24" s="211"/>
      <c r="AN24" s="205"/>
    </row>
    <row r="25" spans="1:40" ht="14.25" customHeight="1" x14ac:dyDescent="0.2">
      <c r="A25" s="196">
        <v>45198</v>
      </c>
      <c r="B25" s="197" t="s">
        <v>307</v>
      </c>
      <c r="C25" s="198"/>
      <c r="D25" s="199"/>
      <c r="E25" s="207">
        <v>45220</v>
      </c>
      <c r="F25" s="201" t="s">
        <v>301</v>
      </c>
      <c r="G25" s="198" t="s">
        <v>393</v>
      </c>
      <c r="H25" s="199">
        <v>1</v>
      </c>
      <c r="I25" s="207">
        <v>45251</v>
      </c>
      <c r="J25" s="201" t="s">
        <v>302</v>
      </c>
      <c r="K25" s="202" t="s">
        <v>393</v>
      </c>
      <c r="L25" s="203">
        <v>1</v>
      </c>
      <c r="M25" s="207">
        <v>45281</v>
      </c>
      <c r="N25" s="201" t="s">
        <v>303</v>
      </c>
      <c r="O25" s="202" t="s">
        <v>393</v>
      </c>
      <c r="P25" s="203">
        <v>1</v>
      </c>
      <c r="Q25" s="207">
        <v>45312</v>
      </c>
      <c r="R25" s="201" t="s">
        <v>304</v>
      </c>
      <c r="S25" s="202" t="s">
        <v>393</v>
      </c>
      <c r="T25" s="203">
        <v>1</v>
      </c>
      <c r="U25" s="207">
        <v>45343</v>
      </c>
      <c r="V25" s="201" t="s">
        <v>305</v>
      </c>
      <c r="W25" s="202" t="s">
        <v>393</v>
      </c>
      <c r="X25" s="203">
        <v>1</v>
      </c>
      <c r="Y25" s="207">
        <v>45372</v>
      </c>
      <c r="Z25" s="201" t="s">
        <v>305</v>
      </c>
      <c r="AA25" s="202" t="s">
        <v>393</v>
      </c>
      <c r="AB25" s="203">
        <v>1</v>
      </c>
      <c r="AC25" s="207">
        <v>45403</v>
      </c>
      <c r="AD25" s="249" t="s">
        <v>301</v>
      </c>
      <c r="AE25" s="252"/>
      <c r="AF25" s="253"/>
      <c r="AG25" s="207">
        <v>45433</v>
      </c>
      <c r="AH25" s="201" t="s">
        <v>306</v>
      </c>
      <c r="AI25" s="202" t="s">
        <v>393</v>
      </c>
      <c r="AJ25" s="208">
        <v>1</v>
      </c>
      <c r="AK25" s="209"/>
      <c r="AL25" s="210"/>
      <c r="AM25" s="211"/>
      <c r="AN25" s="205"/>
    </row>
    <row r="26" spans="1:40" ht="14.25" customHeight="1" x14ac:dyDescent="0.2">
      <c r="A26" s="196">
        <v>45199</v>
      </c>
      <c r="B26" s="206" t="s">
        <v>301</v>
      </c>
      <c r="C26" s="198" t="s">
        <v>393</v>
      </c>
      <c r="D26" s="199">
        <v>1</v>
      </c>
      <c r="E26" s="207">
        <v>45221</v>
      </c>
      <c r="F26" s="201" t="s">
        <v>304</v>
      </c>
      <c r="G26" s="198" t="s">
        <v>393</v>
      </c>
      <c r="H26" s="199">
        <v>1</v>
      </c>
      <c r="I26" s="207">
        <v>45252</v>
      </c>
      <c r="J26" s="201" t="s">
        <v>305</v>
      </c>
      <c r="K26" s="202" t="s">
        <v>393</v>
      </c>
      <c r="L26" s="203">
        <v>1</v>
      </c>
      <c r="M26" s="207">
        <v>45282</v>
      </c>
      <c r="N26" s="204" t="s">
        <v>307</v>
      </c>
      <c r="O26" s="250"/>
      <c r="P26" s="251"/>
      <c r="Q26" s="207">
        <v>45313</v>
      </c>
      <c r="R26" s="201" t="s">
        <v>306</v>
      </c>
      <c r="S26" s="202" t="s">
        <v>393</v>
      </c>
      <c r="T26" s="203">
        <v>1</v>
      </c>
      <c r="U26" s="207">
        <v>45344</v>
      </c>
      <c r="V26" s="201" t="s">
        <v>303</v>
      </c>
      <c r="W26" s="202" t="s">
        <v>393</v>
      </c>
      <c r="X26" s="203">
        <v>1</v>
      </c>
      <c r="Y26" s="207">
        <v>45373</v>
      </c>
      <c r="Z26" s="201" t="s">
        <v>303</v>
      </c>
      <c r="AA26" s="202" t="s">
        <v>393</v>
      </c>
      <c r="AB26" s="203">
        <v>1</v>
      </c>
      <c r="AC26" s="207">
        <v>45404</v>
      </c>
      <c r="AD26" s="201" t="s">
        <v>304</v>
      </c>
      <c r="AE26" s="202" t="s">
        <v>393</v>
      </c>
      <c r="AF26" s="203">
        <v>1</v>
      </c>
      <c r="AG26" s="207">
        <v>45434</v>
      </c>
      <c r="AH26" s="201" t="s">
        <v>302</v>
      </c>
      <c r="AI26" s="202" t="s">
        <v>393</v>
      </c>
      <c r="AJ26" s="208">
        <v>1</v>
      </c>
      <c r="AK26" s="209"/>
      <c r="AL26" s="210"/>
      <c r="AM26" s="211"/>
      <c r="AN26" s="205"/>
    </row>
    <row r="27" spans="1:40" ht="14.25" customHeight="1" x14ac:dyDescent="0.2">
      <c r="A27" s="213"/>
      <c r="B27" s="212"/>
      <c r="C27" s="198"/>
      <c r="D27" s="199"/>
      <c r="E27" s="207">
        <v>45222</v>
      </c>
      <c r="F27" s="201" t="s">
        <v>306</v>
      </c>
      <c r="G27" s="198" t="s">
        <v>393</v>
      </c>
      <c r="H27" s="199">
        <v>1</v>
      </c>
      <c r="I27" s="207">
        <v>45253</v>
      </c>
      <c r="J27" s="201" t="s">
        <v>303</v>
      </c>
      <c r="K27" s="202" t="s">
        <v>393</v>
      </c>
      <c r="L27" s="199">
        <v>1</v>
      </c>
      <c r="M27" s="207">
        <v>45283</v>
      </c>
      <c r="N27" s="201" t="s">
        <v>301</v>
      </c>
      <c r="O27" s="250"/>
      <c r="P27" s="251"/>
      <c r="Q27" s="207">
        <v>45314</v>
      </c>
      <c r="R27" s="201" t="s">
        <v>302</v>
      </c>
      <c r="S27" s="202" t="s">
        <v>393</v>
      </c>
      <c r="T27" s="203">
        <v>1</v>
      </c>
      <c r="U27" s="207">
        <v>45345</v>
      </c>
      <c r="V27" s="204" t="s">
        <v>307</v>
      </c>
      <c r="W27" s="198"/>
      <c r="X27" s="199"/>
      <c r="Y27" s="207">
        <v>45374</v>
      </c>
      <c r="Z27" s="204" t="s">
        <v>307</v>
      </c>
      <c r="AA27" s="198"/>
      <c r="AB27" s="199"/>
      <c r="AC27" s="207">
        <v>45405</v>
      </c>
      <c r="AD27" s="201" t="s">
        <v>306</v>
      </c>
      <c r="AE27" s="202" t="s">
        <v>393</v>
      </c>
      <c r="AF27" s="203">
        <v>1</v>
      </c>
      <c r="AG27" s="207">
        <v>45435</v>
      </c>
      <c r="AH27" s="201" t="s">
        <v>305</v>
      </c>
      <c r="AI27" s="202" t="s">
        <v>393</v>
      </c>
      <c r="AJ27" s="208">
        <v>1</v>
      </c>
      <c r="AK27" s="209"/>
      <c r="AL27" s="210"/>
      <c r="AM27" s="211"/>
      <c r="AN27" s="205"/>
    </row>
    <row r="28" spans="1:40" ht="14.25" customHeight="1" x14ac:dyDescent="0.2">
      <c r="A28" s="213"/>
      <c r="B28" s="212"/>
      <c r="C28" s="198"/>
      <c r="D28" s="199"/>
      <c r="E28" s="207">
        <v>45223</v>
      </c>
      <c r="F28" s="201" t="s">
        <v>302</v>
      </c>
      <c r="G28" s="198" t="s">
        <v>393</v>
      </c>
      <c r="H28" s="199">
        <v>1</v>
      </c>
      <c r="I28" s="207">
        <v>45254</v>
      </c>
      <c r="J28" s="204" t="s">
        <v>307</v>
      </c>
      <c r="K28" s="198"/>
      <c r="L28" s="199"/>
      <c r="M28" s="207">
        <v>45284</v>
      </c>
      <c r="N28" s="201" t="s">
        <v>304</v>
      </c>
      <c r="O28" s="250"/>
      <c r="P28" s="253"/>
      <c r="Q28" s="207">
        <v>45315</v>
      </c>
      <c r="R28" s="201" t="s">
        <v>305</v>
      </c>
      <c r="S28" s="202" t="s">
        <v>393</v>
      </c>
      <c r="T28" s="203">
        <v>1</v>
      </c>
      <c r="U28" s="207">
        <v>45346</v>
      </c>
      <c r="V28" s="201" t="s">
        <v>301</v>
      </c>
      <c r="W28" s="202" t="s">
        <v>393</v>
      </c>
      <c r="X28" s="203">
        <v>1</v>
      </c>
      <c r="Y28" s="207">
        <v>45375</v>
      </c>
      <c r="Z28" s="201" t="s">
        <v>301</v>
      </c>
      <c r="AA28" s="202" t="s">
        <v>393</v>
      </c>
      <c r="AB28" s="203">
        <v>1</v>
      </c>
      <c r="AC28" s="207">
        <v>45406</v>
      </c>
      <c r="AD28" s="201" t="s">
        <v>302</v>
      </c>
      <c r="AE28" s="202" t="s">
        <v>393</v>
      </c>
      <c r="AF28" s="203">
        <v>1</v>
      </c>
      <c r="AG28" s="207">
        <v>45436</v>
      </c>
      <c r="AH28" s="201" t="s">
        <v>303</v>
      </c>
      <c r="AI28" s="202" t="s">
        <v>393</v>
      </c>
      <c r="AJ28" s="208">
        <v>1</v>
      </c>
      <c r="AK28" s="209"/>
      <c r="AL28" s="210"/>
      <c r="AM28" s="211"/>
      <c r="AN28" s="205"/>
    </row>
    <row r="29" spans="1:40" ht="14.25" customHeight="1" x14ac:dyDescent="0.2">
      <c r="A29" s="213"/>
      <c r="B29" s="212"/>
      <c r="C29" s="198"/>
      <c r="D29" s="199"/>
      <c r="E29" s="207">
        <v>45224</v>
      </c>
      <c r="F29" s="201" t="s">
        <v>305</v>
      </c>
      <c r="G29" s="198" t="s">
        <v>393</v>
      </c>
      <c r="H29" s="199">
        <v>1</v>
      </c>
      <c r="I29" s="207">
        <v>45255</v>
      </c>
      <c r="J29" s="201" t="s">
        <v>301</v>
      </c>
      <c r="K29" s="202" t="s">
        <v>393</v>
      </c>
      <c r="L29" s="199">
        <v>1</v>
      </c>
      <c r="M29" s="207">
        <v>45285</v>
      </c>
      <c r="N29" s="247" t="s">
        <v>306</v>
      </c>
      <c r="O29" s="252"/>
      <c r="P29" s="253"/>
      <c r="Q29" s="207">
        <v>45316</v>
      </c>
      <c r="R29" s="201" t="s">
        <v>303</v>
      </c>
      <c r="S29" s="202" t="s">
        <v>393</v>
      </c>
      <c r="T29" s="203">
        <v>1</v>
      </c>
      <c r="U29" s="207">
        <v>45347</v>
      </c>
      <c r="V29" s="201" t="s">
        <v>304</v>
      </c>
      <c r="W29" s="202" t="s">
        <v>393</v>
      </c>
      <c r="X29" s="203">
        <v>1</v>
      </c>
      <c r="Y29" s="207">
        <v>45376</v>
      </c>
      <c r="Z29" s="201" t="s">
        <v>304</v>
      </c>
      <c r="AA29" s="202" t="s">
        <v>393</v>
      </c>
      <c r="AB29" s="203">
        <v>1</v>
      </c>
      <c r="AC29" s="207">
        <v>45407</v>
      </c>
      <c r="AD29" s="249" t="s">
        <v>305</v>
      </c>
      <c r="AE29" s="252"/>
      <c r="AF29" s="253"/>
      <c r="AG29" s="207">
        <v>45437</v>
      </c>
      <c r="AH29" s="204" t="s">
        <v>307</v>
      </c>
      <c r="AI29" s="198"/>
      <c r="AJ29" s="199"/>
      <c r="AK29" s="209"/>
      <c r="AL29" s="210"/>
      <c r="AM29" s="211"/>
      <c r="AN29" s="205"/>
    </row>
    <row r="30" spans="1:40" ht="14.25" customHeight="1" x14ac:dyDescent="0.2">
      <c r="A30" s="213"/>
      <c r="B30" s="212"/>
      <c r="C30" s="198"/>
      <c r="D30" s="199"/>
      <c r="E30" s="207">
        <v>45225</v>
      </c>
      <c r="F30" s="201" t="s">
        <v>303</v>
      </c>
      <c r="G30" s="198" t="s">
        <v>393</v>
      </c>
      <c r="H30" s="199">
        <v>1</v>
      </c>
      <c r="I30" s="207">
        <v>45256</v>
      </c>
      <c r="J30" s="201" t="s">
        <v>304</v>
      </c>
      <c r="K30" s="202" t="s">
        <v>393</v>
      </c>
      <c r="L30" s="199">
        <v>1</v>
      </c>
      <c r="M30" s="207">
        <v>45286</v>
      </c>
      <c r="N30" s="249" t="s">
        <v>302</v>
      </c>
      <c r="O30" s="252"/>
      <c r="P30" s="253"/>
      <c r="Q30" s="207">
        <v>45317</v>
      </c>
      <c r="R30" s="204" t="s">
        <v>307</v>
      </c>
      <c r="S30" s="198"/>
      <c r="T30" s="199"/>
      <c r="U30" s="207">
        <v>45348</v>
      </c>
      <c r="V30" s="201" t="s">
        <v>306</v>
      </c>
      <c r="W30" s="202" t="s">
        <v>393</v>
      </c>
      <c r="X30" s="203">
        <v>1</v>
      </c>
      <c r="Y30" s="207">
        <v>45377</v>
      </c>
      <c r="Z30" s="201" t="s">
        <v>306</v>
      </c>
      <c r="AA30" s="202" t="s">
        <v>393</v>
      </c>
      <c r="AB30" s="203">
        <v>1</v>
      </c>
      <c r="AC30" s="207">
        <v>45408</v>
      </c>
      <c r="AD30" s="201" t="s">
        <v>303</v>
      </c>
      <c r="AE30" s="252"/>
      <c r="AF30" s="253"/>
      <c r="AG30" s="207">
        <v>45438</v>
      </c>
      <c r="AH30" s="201" t="s">
        <v>301</v>
      </c>
      <c r="AI30" s="202" t="s">
        <v>393</v>
      </c>
      <c r="AJ30" s="208">
        <v>1</v>
      </c>
      <c r="AK30" s="209"/>
      <c r="AL30" s="210"/>
      <c r="AM30" s="211"/>
      <c r="AN30" s="205"/>
    </row>
    <row r="31" spans="1:40" ht="14.25" customHeight="1" x14ac:dyDescent="0.2">
      <c r="A31" s="213"/>
      <c r="B31" s="212"/>
      <c r="C31" s="198"/>
      <c r="D31" s="199"/>
      <c r="E31" s="207">
        <v>45226</v>
      </c>
      <c r="F31" s="204" t="s">
        <v>307</v>
      </c>
      <c r="G31" s="198"/>
      <c r="H31" s="199"/>
      <c r="I31" s="207">
        <v>45257</v>
      </c>
      <c r="J31" s="201" t="s">
        <v>306</v>
      </c>
      <c r="K31" s="202" t="s">
        <v>393</v>
      </c>
      <c r="L31" s="199">
        <v>1</v>
      </c>
      <c r="M31" s="207">
        <v>45287</v>
      </c>
      <c r="N31" s="201" t="s">
        <v>305</v>
      </c>
      <c r="O31" s="252"/>
      <c r="P31" s="253"/>
      <c r="Q31" s="207">
        <v>45318</v>
      </c>
      <c r="R31" s="201" t="s">
        <v>301</v>
      </c>
      <c r="S31" s="202" t="s">
        <v>393</v>
      </c>
      <c r="T31" s="203">
        <v>1</v>
      </c>
      <c r="U31" s="207">
        <v>45349</v>
      </c>
      <c r="V31" s="201" t="s">
        <v>302</v>
      </c>
      <c r="W31" s="202" t="s">
        <v>393</v>
      </c>
      <c r="X31" s="203">
        <v>1</v>
      </c>
      <c r="Y31" s="207">
        <v>45378</v>
      </c>
      <c r="Z31" s="201" t="s">
        <v>302</v>
      </c>
      <c r="AA31" s="202" t="s">
        <v>393</v>
      </c>
      <c r="AB31" s="203">
        <v>1</v>
      </c>
      <c r="AC31" s="207">
        <v>45409</v>
      </c>
      <c r="AD31" s="204" t="s">
        <v>307</v>
      </c>
      <c r="AE31" s="198"/>
      <c r="AF31" s="199"/>
      <c r="AG31" s="207">
        <v>45439</v>
      </c>
      <c r="AH31" s="201" t="s">
        <v>304</v>
      </c>
      <c r="AI31" s="202" t="s">
        <v>393</v>
      </c>
      <c r="AJ31" s="208">
        <v>1</v>
      </c>
      <c r="AK31" s="209"/>
      <c r="AL31" s="210"/>
      <c r="AM31" s="211"/>
      <c r="AN31" s="205"/>
    </row>
    <row r="32" spans="1:40" ht="14.25" customHeight="1" x14ac:dyDescent="0.2">
      <c r="A32" s="213"/>
      <c r="B32" s="212"/>
      <c r="C32" s="198"/>
      <c r="D32" s="199"/>
      <c r="E32" s="207">
        <v>45227</v>
      </c>
      <c r="F32" s="201" t="s">
        <v>301</v>
      </c>
      <c r="G32" s="198" t="s">
        <v>393</v>
      </c>
      <c r="H32" s="199">
        <v>1</v>
      </c>
      <c r="I32" s="207">
        <v>45258</v>
      </c>
      <c r="J32" s="201" t="s">
        <v>302</v>
      </c>
      <c r="K32" s="202" t="s">
        <v>393</v>
      </c>
      <c r="L32" s="203">
        <v>1</v>
      </c>
      <c r="M32" s="207">
        <v>45288</v>
      </c>
      <c r="N32" s="201" t="s">
        <v>303</v>
      </c>
      <c r="O32" s="252"/>
      <c r="P32" s="253"/>
      <c r="Q32" s="207">
        <v>45319</v>
      </c>
      <c r="R32" s="201" t="s">
        <v>304</v>
      </c>
      <c r="S32" s="202" t="s">
        <v>393</v>
      </c>
      <c r="T32" s="203">
        <v>1</v>
      </c>
      <c r="U32" s="207">
        <v>45350</v>
      </c>
      <c r="V32" s="201" t="s">
        <v>305</v>
      </c>
      <c r="W32" s="202" t="s">
        <v>393</v>
      </c>
      <c r="X32" s="203">
        <v>1</v>
      </c>
      <c r="Y32" s="207">
        <v>45379</v>
      </c>
      <c r="Z32" s="201" t="s">
        <v>305</v>
      </c>
      <c r="AA32" s="202" t="s">
        <v>393</v>
      </c>
      <c r="AB32" s="203">
        <v>1</v>
      </c>
      <c r="AC32" s="207">
        <v>45410</v>
      </c>
      <c r="AD32" s="201" t="s">
        <v>301</v>
      </c>
      <c r="AE32" s="202" t="s">
        <v>393</v>
      </c>
      <c r="AF32" s="203">
        <v>1</v>
      </c>
      <c r="AG32" s="207">
        <v>45440</v>
      </c>
      <c r="AH32" s="201" t="s">
        <v>306</v>
      </c>
      <c r="AI32" s="202" t="s">
        <v>393</v>
      </c>
      <c r="AJ32" s="208">
        <v>1</v>
      </c>
      <c r="AK32" s="209"/>
      <c r="AL32" s="210"/>
      <c r="AM32" s="211"/>
      <c r="AN32" s="205"/>
    </row>
    <row r="33" spans="1:41" x14ac:dyDescent="0.2">
      <c r="A33" s="213"/>
      <c r="B33" s="212"/>
      <c r="C33" s="198"/>
      <c r="D33" s="199"/>
      <c r="E33" s="207">
        <v>45228</v>
      </c>
      <c r="F33" s="201" t="s">
        <v>304</v>
      </c>
      <c r="G33" s="198" t="s">
        <v>393</v>
      </c>
      <c r="H33" s="199">
        <v>1</v>
      </c>
      <c r="I33" s="207">
        <v>45259</v>
      </c>
      <c r="J33" s="201" t="s">
        <v>305</v>
      </c>
      <c r="K33" s="202" t="s">
        <v>393</v>
      </c>
      <c r="L33" s="199">
        <v>1</v>
      </c>
      <c r="M33" s="207">
        <v>45289</v>
      </c>
      <c r="N33" s="204" t="s">
        <v>307</v>
      </c>
      <c r="O33" s="250"/>
      <c r="P33" s="253"/>
      <c r="Q33" s="207">
        <v>45320</v>
      </c>
      <c r="R33" s="201" t="s">
        <v>306</v>
      </c>
      <c r="S33" s="202" t="s">
        <v>393</v>
      </c>
      <c r="T33" s="203">
        <v>1</v>
      </c>
      <c r="U33" s="207"/>
      <c r="V33" s="201"/>
      <c r="W33" s="202"/>
      <c r="X33" s="203"/>
      <c r="Y33" s="207">
        <v>45380</v>
      </c>
      <c r="Z33" s="201" t="s">
        <v>303</v>
      </c>
      <c r="AA33" s="202" t="s">
        <v>393</v>
      </c>
      <c r="AB33" s="203">
        <v>1</v>
      </c>
      <c r="AC33" s="207">
        <v>45411</v>
      </c>
      <c r="AD33" s="201" t="s">
        <v>304</v>
      </c>
      <c r="AE33" s="202" t="s">
        <v>393</v>
      </c>
      <c r="AF33" s="203">
        <v>1</v>
      </c>
      <c r="AG33" s="207">
        <v>45441</v>
      </c>
      <c r="AH33" s="201" t="s">
        <v>302</v>
      </c>
      <c r="AI33" s="202" t="s">
        <v>393</v>
      </c>
      <c r="AJ33" s="208">
        <v>1</v>
      </c>
      <c r="AK33" s="209"/>
      <c r="AL33" s="210"/>
      <c r="AM33" s="211"/>
      <c r="AN33" s="205"/>
    </row>
    <row r="34" spans="1:41" x14ac:dyDescent="0.2">
      <c r="A34" s="213"/>
      <c r="B34" s="212"/>
      <c r="C34" s="198"/>
      <c r="D34" s="199"/>
      <c r="E34" s="207">
        <v>45229</v>
      </c>
      <c r="F34" s="201" t="s">
        <v>306</v>
      </c>
      <c r="G34" s="198" t="s">
        <v>393</v>
      </c>
      <c r="H34" s="199">
        <v>1</v>
      </c>
      <c r="I34" s="207">
        <v>45260</v>
      </c>
      <c r="J34" s="201" t="s">
        <v>303</v>
      </c>
      <c r="K34" s="202" t="s">
        <v>393</v>
      </c>
      <c r="L34" s="199">
        <v>1</v>
      </c>
      <c r="M34" s="207">
        <v>45290</v>
      </c>
      <c r="N34" s="201" t="s">
        <v>301</v>
      </c>
      <c r="O34" s="252"/>
      <c r="P34" s="253"/>
      <c r="Q34" s="207">
        <v>45321</v>
      </c>
      <c r="R34" s="201" t="s">
        <v>302</v>
      </c>
      <c r="S34" s="202" t="s">
        <v>393</v>
      </c>
      <c r="T34" s="203">
        <v>1</v>
      </c>
      <c r="U34" s="207"/>
      <c r="V34" s="201"/>
      <c r="W34" s="202"/>
      <c r="X34" s="203"/>
      <c r="Y34" s="207">
        <v>45381</v>
      </c>
      <c r="Z34" s="204" t="s">
        <v>307</v>
      </c>
      <c r="AA34" s="198"/>
      <c r="AB34" s="199"/>
      <c r="AC34" s="207">
        <v>45412</v>
      </c>
      <c r="AD34" s="201" t="s">
        <v>306</v>
      </c>
      <c r="AE34" s="202" t="s">
        <v>393</v>
      </c>
      <c r="AF34" s="203">
        <v>1</v>
      </c>
      <c r="AG34" s="207">
        <v>45442</v>
      </c>
      <c r="AH34" s="201" t="s">
        <v>305</v>
      </c>
      <c r="AI34" s="202" t="s">
        <v>393</v>
      </c>
      <c r="AJ34" s="208">
        <v>1</v>
      </c>
      <c r="AK34" s="209"/>
      <c r="AL34" s="210"/>
      <c r="AM34" s="211"/>
      <c r="AN34" s="205"/>
    </row>
    <row r="35" spans="1:41" ht="13.5" thickBot="1" x14ac:dyDescent="0.25">
      <c r="A35" s="213"/>
      <c r="B35" s="212"/>
      <c r="C35" s="198"/>
      <c r="D35" s="199"/>
      <c r="E35" s="207">
        <v>45230</v>
      </c>
      <c r="F35" s="201" t="s">
        <v>302</v>
      </c>
      <c r="G35" s="198" t="s">
        <v>393</v>
      </c>
      <c r="H35" s="199">
        <v>1</v>
      </c>
      <c r="I35" s="214"/>
      <c r="J35" s="215"/>
      <c r="K35" s="216"/>
      <c r="L35" s="217"/>
      <c r="M35" s="207">
        <v>45291</v>
      </c>
      <c r="N35" s="201" t="s">
        <v>304</v>
      </c>
      <c r="O35" s="250"/>
      <c r="P35" s="253"/>
      <c r="Q35" s="207">
        <v>45322</v>
      </c>
      <c r="R35" s="201" t="s">
        <v>305</v>
      </c>
      <c r="S35" s="202" t="s">
        <v>393</v>
      </c>
      <c r="T35" s="203">
        <v>1</v>
      </c>
      <c r="U35" s="214"/>
      <c r="V35" s="215"/>
      <c r="W35" s="218"/>
      <c r="X35" s="217"/>
      <c r="Y35" s="207">
        <v>45382</v>
      </c>
      <c r="Z35" s="201" t="s">
        <v>301</v>
      </c>
      <c r="AA35" s="202" t="s">
        <v>393</v>
      </c>
      <c r="AB35" s="203">
        <v>1</v>
      </c>
      <c r="AC35" s="214"/>
      <c r="AD35" s="215"/>
      <c r="AE35" s="218"/>
      <c r="AF35" s="217"/>
      <c r="AG35" s="207">
        <v>45443</v>
      </c>
      <c r="AH35" s="201" t="s">
        <v>303</v>
      </c>
      <c r="AI35" s="202" t="s">
        <v>393</v>
      </c>
      <c r="AJ35" s="205">
        <v>1</v>
      </c>
      <c r="AK35" s="219"/>
      <c r="AL35" s="220"/>
      <c r="AM35" s="216"/>
      <c r="AN35" s="221"/>
    </row>
    <row r="36" spans="1:41" x14ac:dyDescent="0.2">
      <c r="A36" s="222" t="s">
        <v>393</v>
      </c>
      <c r="B36" s="223"/>
      <c r="C36" s="223"/>
      <c r="D36" s="224">
        <f>SUM(D5:D35)</f>
        <v>17</v>
      </c>
      <c r="E36" s="225"/>
      <c r="F36" s="223"/>
      <c r="G36" s="223"/>
      <c r="H36" s="224">
        <f>SUM(H5:H35)</f>
        <v>27</v>
      </c>
      <c r="I36" s="225"/>
      <c r="J36" s="223"/>
      <c r="K36" s="223"/>
      <c r="L36" s="224">
        <f>SUM(L5:L35)</f>
        <v>24</v>
      </c>
      <c r="M36" s="225"/>
      <c r="N36" s="223"/>
      <c r="O36" s="223"/>
      <c r="P36" s="224">
        <f>SUM(P5:P35)</f>
        <v>16</v>
      </c>
      <c r="Q36" s="225"/>
      <c r="R36" s="223"/>
      <c r="S36" s="223"/>
      <c r="T36" s="224">
        <f>SUM(T5:T35)</f>
        <v>22</v>
      </c>
      <c r="U36" s="225"/>
      <c r="V36" s="223"/>
      <c r="W36" s="223"/>
      <c r="X36" s="224">
        <f>SUM(X5:X35)</f>
        <v>24</v>
      </c>
      <c r="Y36" s="225"/>
      <c r="Z36" s="223"/>
      <c r="AA36" s="223"/>
      <c r="AB36" s="224">
        <f>SUM(AB5:AB35)</f>
        <v>23</v>
      </c>
      <c r="AC36" s="225"/>
      <c r="AD36" s="223"/>
      <c r="AE36" s="223"/>
      <c r="AF36" s="224">
        <f>SUM(AF5:AF35)</f>
        <v>20</v>
      </c>
      <c r="AG36" s="225"/>
      <c r="AH36" s="223"/>
      <c r="AI36" s="223"/>
      <c r="AJ36" s="226">
        <f>SUM(AJ5:AJ35)</f>
        <v>24</v>
      </c>
      <c r="AK36" s="225"/>
      <c r="AL36" s="223"/>
      <c r="AM36" s="223"/>
      <c r="AN36" s="227">
        <f>SUM(AN5:AN35)</f>
        <v>5</v>
      </c>
      <c r="AO36" s="228">
        <f>SUM(B36:AN36)</f>
        <v>202</v>
      </c>
    </row>
    <row r="37" spans="1:41" x14ac:dyDescent="0.2">
      <c r="A37" s="229"/>
      <c r="B37" s="230"/>
      <c r="C37" s="230"/>
      <c r="D37" s="231"/>
      <c r="E37" s="232"/>
      <c r="F37" s="230"/>
      <c r="G37" s="230"/>
      <c r="H37" s="231"/>
      <c r="I37" s="232"/>
      <c r="J37" s="230"/>
      <c r="K37" s="230"/>
      <c r="L37" s="231"/>
      <c r="M37" s="232"/>
      <c r="N37" s="230"/>
      <c r="O37" s="230"/>
      <c r="P37" s="231"/>
      <c r="Q37" s="232"/>
      <c r="R37" s="230"/>
      <c r="S37" s="230"/>
      <c r="T37" s="231"/>
      <c r="U37" s="232"/>
      <c r="V37" s="230"/>
      <c r="W37" s="230"/>
      <c r="X37" s="231"/>
      <c r="Y37" s="232"/>
      <c r="Z37" s="230"/>
      <c r="AA37" s="230"/>
      <c r="AB37" s="231"/>
      <c r="AC37" s="232"/>
      <c r="AD37" s="230"/>
      <c r="AE37" s="230"/>
      <c r="AF37" s="231"/>
      <c r="AG37" s="232"/>
      <c r="AH37" s="230"/>
      <c r="AI37" s="230"/>
      <c r="AJ37" s="233"/>
      <c r="AK37" s="232"/>
      <c r="AL37" s="230"/>
      <c r="AM37" s="230"/>
      <c r="AN37" s="234"/>
      <c r="AO37" s="235">
        <f>SUM(B37:AN37)</f>
        <v>0</v>
      </c>
    </row>
    <row r="38" spans="1:41" ht="13.5" thickBot="1" x14ac:dyDescent="0.25">
      <c r="A38" s="236"/>
      <c r="B38" s="237"/>
      <c r="C38" s="237"/>
      <c r="D38" s="238"/>
      <c r="E38" s="239"/>
      <c r="F38" s="237"/>
      <c r="G38" s="237"/>
      <c r="H38" s="238"/>
      <c r="I38" s="239"/>
      <c r="J38" s="237"/>
      <c r="K38" s="237"/>
      <c r="L38" s="238"/>
      <c r="M38" s="239"/>
      <c r="N38" s="237"/>
      <c r="O38" s="237"/>
      <c r="P38" s="238"/>
      <c r="Q38" s="239"/>
      <c r="R38" s="237"/>
      <c r="S38" s="237"/>
      <c r="T38" s="238"/>
      <c r="U38" s="239"/>
      <c r="V38" s="237"/>
      <c r="W38" s="237"/>
      <c r="X38" s="238"/>
      <c r="Y38" s="239"/>
      <c r="Z38" s="237"/>
      <c r="AA38" s="237"/>
      <c r="AB38" s="238"/>
      <c r="AC38" s="239"/>
      <c r="AD38" s="237"/>
      <c r="AE38" s="237"/>
      <c r="AF38" s="238"/>
      <c r="AG38" s="239"/>
      <c r="AH38" s="237"/>
      <c r="AI38" s="237"/>
      <c r="AJ38" s="240"/>
      <c r="AK38" s="239"/>
      <c r="AL38" s="237"/>
      <c r="AM38" s="237"/>
      <c r="AN38" s="241"/>
      <c r="AO38" s="242">
        <f>SUM(B38:AN38)</f>
        <v>0</v>
      </c>
    </row>
    <row r="39" spans="1:41" s="167" customFormat="1" x14ac:dyDescent="0.2">
      <c r="D39" s="243">
        <f>SUM(D36:D38)</f>
        <v>17</v>
      </c>
      <c r="E39" s="244"/>
      <c r="H39" s="243">
        <f>SUM(H36:H38)</f>
        <v>27</v>
      </c>
      <c r="I39" s="244"/>
      <c r="J39" s="244"/>
      <c r="L39" s="243">
        <f>SUM(L36:L38)</f>
        <v>24</v>
      </c>
      <c r="M39" s="244"/>
      <c r="N39" s="244"/>
      <c r="O39" s="244"/>
      <c r="P39" s="243">
        <f>SUM(P36:P38)</f>
        <v>16</v>
      </c>
      <c r="R39" s="244"/>
      <c r="S39" s="244"/>
      <c r="T39" s="243">
        <f>SUM(T36:T38)</f>
        <v>22</v>
      </c>
      <c r="X39" s="243">
        <f>SUM(X36:X38)</f>
        <v>24</v>
      </c>
      <c r="AB39" s="243">
        <f>SUM(AB36:AB38)</f>
        <v>23</v>
      </c>
      <c r="AF39" s="243">
        <f>SUM(AF36:AF38)</f>
        <v>20</v>
      </c>
      <c r="AJ39" s="243">
        <f>SUM(AJ36:AJ38)</f>
        <v>24</v>
      </c>
      <c r="AN39" s="243">
        <f>SUM(AN36:AN38)</f>
        <v>5</v>
      </c>
    </row>
    <row r="40" spans="1:41" x14ac:dyDescent="0.2">
      <c r="A40" s="165"/>
      <c r="B40" s="165"/>
      <c r="F40" s="165"/>
      <c r="G40" s="165"/>
      <c r="K40" s="165"/>
      <c r="L40" s="165"/>
      <c r="P40" s="165"/>
      <c r="U40" s="165"/>
      <c r="Y40" s="165"/>
      <c r="AC40" s="165"/>
      <c r="AG40" s="165"/>
      <c r="AK40" s="165"/>
    </row>
    <row r="41" spans="1:41" x14ac:dyDescent="0.2">
      <c r="A41" s="165"/>
      <c r="B41" s="165"/>
      <c r="F41" s="165"/>
      <c r="G41" s="165"/>
      <c r="K41" s="165"/>
      <c r="L41" s="165"/>
      <c r="P41" s="165"/>
      <c r="U41" s="165"/>
      <c r="Y41" s="165"/>
      <c r="AC41" s="165"/>
      <c r="AG41" s="165"/>
      <c r="AK41" s="165"/>
    </row>
    <row r="42" spans="1:41" x14ac:dyDescent="0.2">
      <c r="A42" s="165"/>
      <c r="B42" s="165"/>
      <c r="F42" s="165"/>
      <c r="G42" s="165"/>
      <c r="K42" s="165"/>
      <c r="L42" s="165"/>
      <c r="P42" s="165"/>
      <c r="U42" s="165"/>
      <c r="Y42" s="165"/>
      <c r="AC42" s="165"/>
      <c r="AG42" s="165"/>
      <c r="AK42" s="165"/>
    </row>
    <row r="43" spans="1:41" x14ac:dyDescent="0.2">
      <c r="A43" s="165"/>
      <c r="B43" s="165"/>
      <c r="F43" s="165"/>
      <c r="G43" s="165"/>
      <c r="K43" s="165"/>
      <c r="L43" s="165"/>
      <c r="P43" s="165"/>
      <c r="U43" s="165"/>
      <c r="Y43" s="165"/>
      <c r="AC43" s="165"/>
      <c r="AG43" s="165"/>
      <c r="AK43" s="165"/>
    </row>
    <row r="44" spans="1:41" x14ac:dyDescent="0.2">
      <c r="A44" s="165"/>
      <c r="B44" s="165"/>
      <c r="D44" s="165"/>
      <c r="E44" s="165"/>
      <c r="F44" s="165"/>
      <c r="G44" s="165"/>
      <c r="I44" s="165"/>
      <c r="J44" s="165"/>
      <c r="K44" s="165"/>
      <c r="L44" s="165"/>
      <c r="M44" s="165"/>
      <c r="N44" s="165"/>
      <c r="O44" s="165"/>
      <c r="P44" s="165"/>
      <c r="R44" s="165"/>
      <c r="S44" s="165"/>
      <c r="T44" s="165"/>
      <c r="U44" s="165"/>
      <c r="Y44" s="165"/>
      <c r="AC44" s="165"/>
      <c r="AG44" s="165"/>
      <c r="AK44" s="165"/>
    </row>
    <row r="45" spans="1:41" x14ac:dyDescent="0.2">
      <c r="A45" s="165"/>
      <c r="B45" s="165"/>
      <c r="D45" s="165"/>
      <c r="E45" s="165"/>
      <c r="F45" s="165"/>
      <c r="G45" s="165"/>
      <c r="I45" s="165"/>
      <c r="J45" s="165"/>
      <c r="K45" s="165"/>
      <c r="L45" s="165"/>
      <c r="M45" s="165"/>
      <c r="N45" s="165"/>
      <c r="O45" s="165"/>
      <c r="P45" s="165"/>
      <c r="R45" s="165"/>
      <c r="S45" s="165"/>
      <c r="T45" s="165"/>
      <c r="U45" s="165"/>
      <c r="Y45" s="165"/>
      <c r="AC45" s="165"/>
      <c r="AG45" s="165"/>
      <c r="AK45" s="165"/>
    </row>
    <row r="46" spans="1:41" x14ac:dyDescent="0.2">
      <c r="A46" s="165"/>
      <c r="B46" s="165"/>
      <c r="D46" s="165"/>
      <c r="E46" s="165"/>
      <c r="F46" s="165"/>
      <c r="G46" s="165"/>
      <c r="I46" s="165"/>
      <c r="J46" s="165"/>
      <c r="K46" s="165"/>
      <c r="L46" s="165"/>
      <c r="M46" s="165"/>
      <c r="N46" s="165"/>
      <c r="O46" s="165"/>
      <c r="P46" s="165"/>
      <c r="R46" s="165"/>
      <c r="S46" s="165"/>
      <c r="T46" s="165"/>
      <c r="U46" s="165"/>
      <c r="Y46" s="165"/>
      <c r="AC46" s="165"/>
      <c r="AG46" s="165"/>
      <c r="AK46" s="165"/>
    </row>
    <row r="47" spans="1:41" x14ac:dyDescent="0.2">
      <c r="A47" s="165"/>
      <c r="B47" s="165"/>
      <c r="D47" s="165"/>
      <c r="E47" s="165"/>
      <c r="F47" s="165"/>
      <c r="G47" s="165"/>
      <c r="I47" s="165"/>
      <c r="J47" s="165"/>
      <c r="K47" s="165"/>
      <c r="L47" s="165"/>
      <c r="M47" s="165"/>
      <c r="N47" s="165"/>
      <c r="O47" s="165"/>
      <c r="P47" s="165"/>
      <c r="R47" s="165"/>
      <c r="S47" s="165"/>
      <c r="T47" s="165"/>
      <c r="U47" s="165"/>
      <c r="Y47" s="165"/>
      <c r="AC47" s="165"/>
      <c r="AG47" s="165"/>
      <c r="AK47" s="165"/>
    </row>
    <row r="48" spans="1:41" x14ac:dyDescent="0.2">
      <c r="A48" s="165"/>
      <c r="B48" s="165"/>
      <c r="D48" s="165"/>
      <c r="E48" s="165"/>
      <c r="F48" s="165"/>
      <c r="G48" s="165"/>
      <c r="I48" s="165"/>
      <c r="J48" s="165"/>
      <c r="K48" s="165"/>
      <c r="L48" s="165"/>
      <c r="M48" s="165"/>
      <c r="N48" s="165"/>
      <c r="O48" s="165"/>
      <c r="P48" s="165"/>
      <c r="R48" s="165"/>
      <c r="S48" s="165"/>
      <c r="T48" s="165"/>
      <c r="U48" s="165"/>
      <c r="Y48" s="165"/>
      <c r="AC48" s="165"/>
      <c r="AG48" s="165"/>
      <c r="AK48" s="165"/>
    </row>
    <row r="49" s="165" customFormat="1" x14ac:dyDescent="0.2"/>
    <row r="50" s="165" customFormat="1" x14ac:dyDescent="0.2"/>
    <row r="51" s="165" customFormat="1" x14ac:dyDescent="0.2"/>
    <row r="52" s="165" customFormat="1" x14ac:dyDescent="0.2"/>
    <row r="53" s="165" customFormat="1" x14ac:dyDescent="0.2"/>
    <row r="54" s="165" customFormat="1" x14ac:dyDescent="0.2"/>
    <row r="55" s="165" customFormat="1" x14ac:dyDescent="0.2"/>
    <row r="56" s="165" customFormat="1" x14ac:dyDescent="0.2"/>
    <row r="57" s="165" customFormat="1" x14ac:dyDescent="0.2"/>
    <row r="58" s="165" customFormat="1" x14ac:dyDescent="0.2"/>
    <row r="59" s="165" customFormat="1" x14ac:dyDescent="0.2"/>
    <row r="60" s="165" customFormat="1" x14ac:dyDescent="0.2"/>
    <row r="61" s="165" customFormat="1" x14ac:dyDescent="0.2"/>
    <row r="62" s="165" customFormat="1" x14ac:dyDescent="0.2"/>
    <row r="63" s="165" customFormat="1" x14ac:dyDescent="0.2"/>
    <row r="64" s="165" customFormat="1" x14ac:dyDescent="0.2"/>
    <row r="65" s="165" customFormat="1" x14ac:dyDescent="0.2"/>
    <row r="66" s="165" customFormat="1" x14ac:dyDescent="0.2"/>
    <row r="67" s="165" customFormat="1" x14ac:dyDescent="0.2"/>
    <row r="68" s="165" customFormat="1" x14ac:dyDescent="0.2"/>
    <row r="69" s="165" customFormat="1" x14ac:dyDescent="0.2"/>
    <row r="70" s="165" customFormat="1" x14ac:dyDescent="0.2"/>
    <row r="71" s="165" customFormat="1" x14ac:dyDescent="0.2"/>
    <row r="72" s="165" customFormat="1" x14ac:dyDescent="0.2"/>
    <row r="73" s="165" customFormat="1" x14ac:dyDescent="0.2"/>
    <row r="74" s="165" customFormat="1" x14ac:dyDescent="0.2"/>
    <row r="75" s="165" customFormat="1" x14ac:dyDescent="0.2"/>
    <row r="76" s="165" customFormat="1" x14ac:dyDescent="0.2"/>
    <row r="77" s="165" customFormat="1" x14ac:dyDescent="0.2"/>
    <row r="78" s="165" customFormat="1" x14ac:dyDescent="0.2"/>
    <row r="79" s="165" customFormat="1" x14ac:dyDescent="0.2"/>
    <row r="80" s="165" customFormat="1" x14ac:dyDescent="0.2"/>
    <row r="81" s="165" customFormat="1" x14ac:dyDescent="0.2"/>
    <row r="82" s="165" customFormat="1" x14ac:dyDescent="0.2"/>
    <row r="83" s="165" customFormat="1" x14ac:dyDescent="0.2"/>
    <row r="84" s="165" customFormat="1" x14ac:dyDescent="0.2"/>
    <row r="85" s="165" customFormat="1" x14ac:dyDescent="0.2"/>
    <row r="86" s="165" customFormat="1" x14ac:dyDescent="0.2"/>
    <row r="87" s="165" customFormat="1" x14ac:dyDescent="0.2"/>
    <row r="88" s="165" customFormat="1" x14ac:dyDescent="0.2"/>
    <row r="89" s="165" customFormat="1" x14ac:dyDescent="0.2"/>
    <row r="90" s="165" customFormat="1" x14ac:dyDescent="0.2"/>
    <row r="91" s="165" customFormat="1" x14ac:dyDescent="0.2"/>
    <row r="92" s="165" customFormat="1" x14ac:dyDescent="0.2"/>
    <row r="99" s="165" customFormat="1" x14ac:dyDescent="0.2"/>
    <row r="100" s="165" customFormat="1" x14ac:dyDescent="0.2"/>
    <row r="101" s="165" customFormat="1" x14ac:dyDescent="0.2"/>
    <row r="102" s="165" customFormat="1" x14ac:dyDescent="0.2"/>
    <row r="103" s="165" customFormat="1" x14ac:dyDescent="0.2"/>
    <row r="104" s="165" customFormat="1" x14ac:dyDescent="0.2"/>
    <row r="105" s="165" customFormat="1" x14ac:dyDescent="0.2"/>
    <row r="106" s="165" customFormat="1" x14ac:dyDescent="0.2"/>
    <row r="107" s="165" customFormat="1" x14ac:dyDescent="0.2"/>
    <row r="108" s="165" customFormat="1" x14ac:dyDescent="0.2"/>
    <row r="109" s="165" customFormat="1" x14ac:dyDescent="0.2"/>
    <row r="110" s="165" customFormat="1" x14ac:dyDescent="0.2"/>
    <row r="111" s="165" customFormat="1" x14ac:dyDescent="0.2"/>
    <row r="112" s="165" customFormat="1" x14ac:dyDescent="0.2"/>
    <row r="113" s="165" customFormat="1" x14ac:dyDescent="0.2"/>
    <row r="114" s="165" customFormat="1" x14ac:dyDescent="0.2"/>
    <row r="115" s="165" customFormat="1" x14ac:dyDescent="0.2"/>
  </sheetData>
  <mergeCells count="10">
    <mergeCell ref="A4:B4"/>
    <mergeCell ref="E4:F4"/>
    <mergeCell ref="I4:J4"/>
    <mergeCell ref="M4:N4"/>
    <mergeCell ref="Q4:R4"/>
    <mergeCell ref="U4:V4"/>
    <mergeCell ref="Y4:Z4"/>
    <mergeCell ref="AC4:AD4"/>
    <mergeCell ref="AG4:AH4"/>
    <mergeCell ref="AK4:AL4"/>
  </mergeCells>
  <pageMargins left="0.31496062992125984" right="0.31496062992125984" top="0.35433070866141736" bottom="0.35433070866141736" header="0.31496062992125984" footer="0.31496062992125984"/>
  <pageSetup paperSize="9" scale="86" orientation="landscape" r:id="rId1"/>
  <headerFooter>
    <oddFooter>&amp;LAGG: INVERNALE 2023/2024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62"/>
  <sheetViews>
    <sheetView workbookViewId="0"/>
  </sheetViews>
  <sheetFormatPr defaultColWidth="9.140625" defaultRowHeight="12.75" x14ac:dyDescent="0.2"/>
  <cols>
    <col min="1" max="1" width="8.140625" style="6" customWidth="1"/>
    <col min="2" max="2" width="8.5703125" style="6" customWidth="1"/>
    <col min="3" max="3" width="33.5703125" style="6" customWidth="1"/>
    <col min="4" max="4" width="9" style="6" customWidth="1"/>
    <col min="5" max="5" width="7.28515625" style="6" customWidth="1"/>
    <col min="6" max="6" width="49.7109375" style="6" customWidth="1"/>
    <col min="7" max="7" width="8.85546875" style="6" customWidth="1"/>
    <col min="8" max="8" width="7.140625" style="6" customWidth="1"/>
    <col min="9" max="16384" width="9.140625" style="6"/>
  </cols>
  <sheetData>
    <row r="1" spans="1:8" ht="23.25" x14ac:dyDescent="0.2">
      <c r="A1" s="399" t="s">
        <v>454</v>
      </c>
      <c r="H1" s="7" t="s">
        <v>321</v>
      </c>
    </row>
    <row r="3" spans="1:8" ht="19.5" x14ac:dyDescent="0.2">
      <c r="B3" s="20" t="s">
        <v>39</v>
      </c>
    </row>
    <row r="4" spans="1:8" ht="24.75" thickBot="1" x14ac:dyDescent="0.25">
      <c r="A4" s="6" t="s">
        <v>4</v>
      </c>
      <c r="B4" s="19" t="s">
        <v>21</v>
      </c>
      <c r="C4" s="6" t="s">
        <v>22</v>
      </c>
      <c r="G4" s="57" t="s">
        <v>287</v>
      </c>
      <c r="H4" s="57" t="s">
        <v>9</v>
      </c>
    </row>
    <row r="5" spans="1:8" ht="23.25" customHeight="1" x14ac:dyDescent="0.2">
      <c r="A5" s="29" t="s">
        <v>5</v>
      </c>
      <c r="B5" s="28">
        <v>0.2638888888888889</v>
      </c>
      <c r="C5" s="52" t="s">
        <v>49</v>
      </c>
      <c r="D5" s="53"/>
      <c r="E5" s="53"/>
      <c r="F5" s="53"/>
      <c r="G5" s="81">
        <v>1203</v>
      </c>
      <c r="H5" s="293" t="s">
        <v>308</v>
      </c>
    </row>
    <row r="6" spans="1:8" ht="23.25" customHeight="1" x14ac:dyDescent="0.2">
      <c r="A6" s="30" t="s">
        <v>6</v>
      </c>
      <c r="B6" s="31">
        <v>0.28125</v>
      </c>
      <c r="C6" s="54" t="s">
        <v>224</v>
      </c>
      <c r="D6" s="55"/>
      <c r="E6" s="55"/>
      <c r="F6" s="55"/>
      <c r="G6" s="82" t="s">
        <v>290</v>
      </c>
      <c r="H6" s="294"/>
    </row>
    <row r="7" spans="1:8" ht="19.5" customHeight="1" x14ac:dyDescent="0.2">
      <c r="A7" s="335">
        <v>142</v>
      </c>
      <c r="B7" s="51">
        <v>0.30555555555555552</v>
      </c>
      <c r="C7" s="337" t="s">
        <v>284</v>
      </c>
      <c r="D7" s="338"/>
      <c r="E7" s="338"/>
      <c r="F7" s="338"/>
      <c r="G7" s="83" t="s">
        <v>290</v>
      </c>
      <c r="H7" s="294"/>
    </row>
    <row r="8" spans="1:8" ht="17.25" customHeight="1" thickBot="1" x14ac:dyDescent="0.25">
      <c r="A8" s="336"/>
      <c r="B8" s="32"/>
      <c r="C8" s="61" t="s">
        <v>223</v>
      </c>
      <c r="D8" s="27"/>
      <c r="E8" s="27"/>
      <c r="F8" s="27"/>
      <c r="G8" s="84"/>
      <c r="H8" s="295"/>
    </row>
    <row r="9" spans="1:8" s="3" customFormat="1" ht="21" thickBot="1" x14ac:dyDescent="0.25">
      <c r="D9" s="1"/>
      <c r="E9" s="2" t="s">
        <v>48</v>
      </c>
      <c r="F9" s="1"/>
      <c r="G9" s="1"/>
    </row>
    <row r="10" spans="1:8" s="3" customFormat="1" ht="35.25" customHeight="1" x14ac:dyDescent="0.2">
      <c r="A10" s="331" t="s">
        <v>50</v>
      </c>
      <c r="B10" s="311"/>
      <c r="C10" s="312"/>
      <c r="D10" s="313"/>
      <c r="E10" s="331" t="s">
        <v>265</v>
      </c>
      <c r="F10" s="312"/>
      <c r="G10" s="313"/>
    </row>
    <row r="11" spans="1:8" s="3" customFormat="1" ht="82.5" customHeight="1" x14ac:dyDescent="0.2">
      <c r="A11" s="326" t="s">
        <v>93</v>
      </c>
      <c r="B11" s="317"/>
      <c r="C11" s="317"/>
      <c r="D11" s="318"/>
      <c r="E11" s="326" t="s">
        <v>94</v>
      </c>
      <c r="F11" s="317"/>
      <c r="G11" s="318"/>
    </row>
    <row r="12" spans="1:8" ht="12" customHeight="1" x14ac:dyDescent="0.2">
      <c r="A12" s="301" t="s">
        <v>3</v>
      </c>
      <c r="B12" s="305" t="s">
        <v>0</v>
      </c>
      <c r="C12" s="332"/>
      <c r="D12" s="329" t="s">
        <v>1</v>
      </c>
      <c r="E12" s="301" t="s">
        <v>3</v>
      </c>
      <c r="F12" s="305" t="s">
        <v>0</v>
      </c>
      <c r="G12" s="329" t="s">
        <v>1</v>
      </c>
    </row>
    <row r="13" spans="1:8" x14ac:dyDescent="0.2">
      <c r="A13" s="302"/>
      <c r="B13" s="306"/>
      <c r="C13" s="333"/>
      <c r="D13" s="330"/>
      <c r="E13" s="302"/>
      <c r="F13" s="334"/>
      <c r="G13" s="330"/>
    </row>
    <row r="14" spans="1:8" x14ac:dyDescent="0.2">
      <c r="A14" s="69">
        <v>8330</v>
      </c>
      <c r="B14" s="12" t="s">
        <v>28</v>
      </c>
      <c r="C14" s="33"/>
      <c r="D14" s="140">
        <v>0</v>
      </c>
      <c r="E14" s="145">
        <v>7130</v>
      </c>
      <c r="F14" s="12" t="s">
        <v>66</v>
      </c>
      <c r="G14" s="140"/>
    </row>
    <row r="15" spans="1:8" x14ac:dyDescent="0.2">
      <c r="A15" s="72">
        <v>220</v>
      </c>
      <c r="B15" s="14" t="s">
        <v>233</v>
      </c>
      <c r="C15" s="34"/>
      <c r="D15" s="141">
        <v>238.1</v>
      </c>
      <c r="E15" s="146">
        <v>7140</v>
      </c>
      <c r="F15" s="14" t="s">
        <v>67</v>
      </c>
      <c r="G15" s="141">
        <v>289.2</v>
      </c>
    </row>
    <row r="16" spans="1:8" x14ac:dyDescent="0.2">
      <c r="A16" s="72">
        <v>9040</v>
      </c>
      <c r="B16" s="14" t="s">
        <v>250</v>
      </c>
      <c r="C16" s="34"/>
      <c r="D16" s="141">
        <v>343.6</v>
      </c>
      <c r="E16" s="146">
        <v>4750</v>
      </c>
      <c r="F16" s="14" t="s">
        <v>68</v>
      </c>
      <c r="G16" s="141">
        <v>208.6</v>
      </c>
    </row>
    <row r="17" spans="1:7" x14ac:dyDescent="0.2">
      <c r="A17" s="72">
        <v>2020</v>
      </c>
      <c r="B17" s="14" t="s">
        <v>251</v>
      </c>
      <c r="C17" s="34"/>
      <c r="D17" s="141">
        <v>403.7</v>
      </c>
      <c r="E17" s="146">
        <v>4760</v>
      </c>
      <c r="F17" s="14" t="s">
        <v>330</v>
      </c>
      <c r="G17" s="141">
        <v>400.6</v>
      </c>
    </row>
    <row r="18" spans="1:7" x14ac:dyDescent="0.2">
      <c r="A18" s="72">
        <v>2030</v>
      </c>
      <c r="B18" s="14" t="s">
        <v>252</v>
      </c>
      <c r="C18" s="34"/>
      <c r="D18" s="141">
        <v>345.2</v>
      </c>
      <c r="E18" s="146">
        <v>4770</v>
      </c>
      <c r="F18" s="14" t="s">
        <v>69</v>
      </c>
      <c r="G18" s="141">
        <v>449</v>
      </c>
    </row>
    <row r="19" spans="1:7" x14ac:dyDescent="0.2">
      <c r="A19" s="72">
        <v>1450</v>
      </c>
      <c r="B19" s="14" t="s">
        <v>51</v>
      </c>
      <c r="C19" s="34"/>
      <c r="D19" s="141">
        <v>607</v>
      </c>
      <c r="E19" s="146">
        <v>4780</v>
      </c>
      <c r="F19" s="14" t="s">
        <v>70</v>
      </c>
      <c r="G19" s="141">
        <v>418.6</v>
      </c>
    </row>
    <row r="20" spans="1:7" x14ac:dyDescent="0.2">
      <c r="A20" s="72">
        <v>1320</v>
      </c>
      <c r="B20" s="14" t="s">
        <v>52</v>
      </c>
      <c r="C20" s="34"/>
      <c r="D20" s="141">
        <v>189.9</v>
      </c>
      <c r="E20" s="146">
        <v>4840</v>
      </c>
      <c r="F20" s="14" t="s">
        <v>71</v>
      </c>
      <c r="G20" s="141">
        <v>311.89999999999998</v>
      </c>
    </row>
    <row r="21" spans="1:7" x14ac:dyDescent="0.2">
      <c r="A21" s="72">
        <v>1330</v>
      </c>
      <c r="B21" s="14" t="s">
        <v>253</v>
      </c>
      <c r="C21" s="34"/>
      <c r="D21" s="141">
        <v>258.60000000000002</v>
      </c>
      <c r="E21" s="146">
        <v>4850</v>
      </c>
      <c r="F21" s="14" t="s">
        <v>72</v>
      </c>
      <c r="G21" s="141">
        <v>331.2</v>
      </c>
    </row>
    <row r="22" spans="1:7" x14ac:dyDescent="0.2">
      <c r="A22" s="72">
        <v>1340</v>
      </c>
      <c r="B22" s="14" t="s">
        <v>254</v>
      </c>
      <c r="C22" s="34"/>
      <c r="D22" s="141">
        <v>283.60000000000002</v>
      </c>
      <c r="E22" s="146">
        <v>4860</v>
      </c>
      <c r="F22" s="14" t="s">
        <v>73</v>
      </c>
      <c r="G22" s="141">
        <v>285.3</v>
      </c>
    </row>
    <row r="23" spans="1:7" x14ac:dyDescent="0.2">
      <c r="A23" s="72">
        <v>3930</v>
      </c>
      <c r="B23" s="14" t="s">
        <v>255</v>
      </c>
      <c r="C23" s="34"/>
      <c r="D23" s="141">
        <v>334.4</v>
      </c>
      <c r="E23" s="146">
        <v>4870</v>
      </c>
      <c r="F23" s="14" t="s">
        <v>74</v>
      </c>
      <c r="G23" s="141">
        <v>403.4</v>
      </c>
    </row>
    <row r="24" spans="1:7" x14ac:dyDescent="0.2">
      <c r="A24" s="72">
        <v>3940</v>
      </c>
      <c r="B24" s="14" t="s">
        <v>256</v>
      </c>
      <c r="C24" s="34"/>
      <c r="D24" s="141">
        <v>376</v>
      </c>
      <c r="E24" s="146">
        <v>4880</v>
      </c>
      <c r="F24" s="14" t="s">
        <v>75</v>
      </c>
      <c r="G24" s="141">
        <v>554.6</v>
      </c>
    </row>
    <row r="25" spans="1:7" x14ac:dyDescent="0.2">
      <c r="A25" s="72">
        <v>3950</v>
      </c>
      <c r="B25" s="14" t="s">
        <v>257</v>
      </c>
      <c r="C25" s="34"/>
      <c r="D25" s="141">
        <v>243.6</v>
      </c>
      <c r="E25" s="146">
        <v>4890</v>
      </c>
      <c r="F25" s="14" t="s">
        <v>76</v>
      </c>
      <c r="G25" s="141">
        <v>256.89999999999998</v>
      </c>
    </row>
    <row r="26" spans="1:7" x14ac:dyDescent="0.2">
      <c r="A26" s="72">
        <v>3960</v>
      </c>
      <c r="B26" s="14" t="s">
        <v>258</v>
      </c>
      <c r="C26" s="34"/>
      <c r="D26" s="141">
        <v>311.89999999999998</v>
      </c>
      <c r="E26" s="146">
        <v>4900</v>
      </c>
      <c r="F26" s="14" t="s">
        <v>77</v>
      </c>
      <c r="G26" s="141">
        <v>366.3</v>
      </c>
    </row>
    <row r="27" spans="1:7" x14ac:dyDescent="0.2">
      <c r="A27" s="72">
        <v>3970</v>
      </c>
      <c r="B27" s="14" t="s">
        <v>259</v>
      </c>
      <c r="C27" s="34"/>
      <c r="D27" s="141">
        <v>357.2</v>
      </c>
      <c r="E27" s="146">
        <v>9210</v>
      </c>
      <c r="F27" s="14" t="s">
        <v>78</v>
      </c>
      <c r="G27" s="141">
        <v>675.3</v>
      </c>
    </row>
    <row r="28" spans="1:7" x14ac:dyDescent="0.2">
      <c r="A28" s="72">
        <v>3980</v>
      </c>
      <c r="B28" s="14" t="s">
        <v>260</v>
      </c>
      <c r="C28" s="34"/>
      <c r="D28" s="141">
        <v>314</v>
      </c>
      <c r="E28" s="146">
        <v>4030</v>
      </c>
      <c r="F28" s="14" t="s">
        <v>79</v>
      </c>
      <c r="G28" s="141">
        <v>308.60000000000002</v>
      </c>
    </row>
    <row r="29" spans="1:7" x14ac:dyDescent="0.2">
      <c r="A29" s="72">
        <v>4160</v>
      </c>
      <c r="B29" s="14" t="s">
        <v>53</v>
      </c>
      <c r="C29" s="34"/>
      <c r="D29" s="141">
        <v>306.89999999999998</v>
      </c>
      <c r="E29" s="146">
        <v>4020</v>
      </c>
      <c r="F29" s="14" t="s">
        <v>80</v>
      </c>
      <c r="G29" s="141">
        <v>441.2</v>
      </c>
    </row>
    <row r="30" spans="1:7" x14ac:dyDescent="0.2">
      <c r="A30" s="72">
        <v>4170</v>
      </c>
      <c r="B30" s="14" t="s">
        <v>54</v>
      </c>
      <c r="C30" s="34"/>
      <c r="D30" s="141">
        <v>345</v>
      </c>
      <c r="E30" s="146">
        <v>8930</v>
      </c>
      <c r="F30" s="14" t="s">
        <v>81</v>
      </c>
      <c r="G30" s="141">
        <v>595.5</v>
      </c>
    </row>
    <row r="31" spans="1:7" x14ac:dyDescent="0.2">
      <c r="A31" s="72">
        <v>4000</v>
      </c>
      <c r="B31" s="14" t="s">
        <v>261</v>
      </c>
      <c r="C31" s="13"/>
      <c r="D31" s="142">
        <v>486.2</v>
      </c>
      <c r="E31" s="146">
        <v>4050</v>
      </c>
      <c r="F31" s="14" t="s">
        <v>82</v>
      </c>
      <c r="G31" s="141">
        <v>322.89999999999998</v>
      </c>
    </row>
    <row r="32" spans="1:7" x14ac:dyDescent="0.2">
      <c r="A32" s="72">
        <v>4010</v>
      </c>
      <c r="B32" s="14" t="s">
        <v>262</v>
      </c>
      <c r="C32" s="13"/>
      <c r="D32" s="142">
        <v>279.60000000000002</v>
      </c>
      <c r="E32" s="146">
        <v>4060</v>
      </c>
      <c r="F32" s="14" t="s">
        <v>83</v>
      </c>
      <c r="G32" s="147">
        <v>241.4</v>
      </c>
    </row>
    <row r="33" spans="1:7" x14ac:dyDescent="0.2">
      <c r="A33" s="72">
        <v>7030</v>
      </c>
      <c r="B33" s="14" t="s">
        <v>55</v>
      </c>
      <c r="C33" s="13"/>
      <c r="D33" s="142">
        <v>885.4</v>
      </c>
      <c r="E33" s="146">
        <v>4070</v>
      </c>
      <c r="F33" s="14" t="s">
        <v>84</v>
      </c>
      <c r="G33" s="147">
        <v>305.3</v>
      </c>
    </row>
    <row r="34" spans="1:7" x14ac:dyDescent="0.2">
      <c r="A34" s="72">
        <v>7040</v>
      </c>
      <c r="B34" s="14" t="s">
        <v>56</v>
      </c>
      <c r="C34" s="13"/>
      <c r="D34" s="142">
        <v>302.5</v>
      </c>
      <c r="E34" s="146">
        <v>4080</v>
      </c>
      <c r="F34" s="14" t="s">
        <v>85</v>
      </c>
      <c r="G34" s="147">
        <v>349.7</v>
      </c>
    </row>
    <row r="35" spans="1:7" x14ac:dyDescent="0.2">
      <c r="A35" s="72">
        <v>7050</v>
      </c>
      <c r="B35" s="14" t="s">
        <v>57</v>
      </c>
      <c r="C35" s="13"/>
      <c r="D35" s="142">
        <v>285.10000000000002</v>
      </c>
      <c r="E35" s="146">
        <v>1520</v>
      </c>
      <c r="F35" s="14" t="s">
        <v>86</v>
      </c>
      <c r="G35" s="147">
        <v>399.4</v>
      </c>
    </row>
    <row r="36" spans="1:7" x14ac:dyDescent="0.2">
      <c r="A36" s="72">
        <v>7060</v>
      </c>
      <c r="B36" s="14" t="s">
        <v>263</v>
      </c>
      <c r="C36" s="13"/>
      <c r="D36" s="142">
        <v>392.3</v>
      </c>
      <c r="E36" s="146">
        <v>1530</v>
      </c>
      <c r="F36" s="14" t="s">
        <v>87</v>
      </c>
      <c r="G36" s="147">
        <v>264.5</v>
      </c>
    </row>
    <row r="37" spans="1:7" x14ac:dyDescent="0.2">
      <c r="A37" s="72">
        <v>7070</v>
      </c>
      <c r="B37" s="14" t="s">
        <v>58</v>
      </c>
      <c r="C37" s="13"/>
      <c r="D37" s="142">
        <v>356.3</v>
      </c>
      <c r="E37" s="146">
        <v>1540</v>
      </c>
      <c r="F37" s="14" t="s">
        <v>88</v>
      </c>
      <c r="G37" s="147">
        <v>274.2</v>
      </c>
    </row>
    <row r="38" spans="1:7" x14ac:dyDescent="0.2">
      <c r="A38" s="72">
        <v>7080</v>
      </c>
      <c r="B38" s="14" t="s">
        <v>59</v>
      </c>
      <c r="C38" s="13"/>
      <c r="D38" s="141">
        <v>307.7</v>
      </c>
      <c r="E38" s="146">
        <v>1980</v>
      </c>
      <c r="F38" s="14" t="s">
        <v>89</v>
      </c>
      <c r="G38" s="147">
        <v>853.9</v>
      </c>
    </row>
    <row r="39" spans="1:7" x14ac:dyDescent="0.2">
      <c r="A39" s="72">
        <v>7090</v>
      </c>
      <c r="B39" s="14" t="s">
        <v>60</v>
      </c>
      <c r="C39" s="13"/>
      <c r="D39" s="143">
        <v>405.7</v>
      </c>
      <c r="E39" s="146">
        <v>1990</v>
      </c>
      <c r="F39" s="14" t="s">
        <v>90</v>
      </c>
      <c r="G39" s="147">
        <v>171.4</v>
      </c>
    </row>
    <row r="40" spans="1:7" x14ac:dyDescent="0.2">
      <c r="A40" s="72">
        <v>7100</v>
      </c>
      <c r="B40" s="14" t="s">
        <v>61</v>
      </c>
      <c r="C40" s="13"/>
      <c r="D40" s="143">
        <v>278.3</v>
      </c>
      <c r="E40" s="146">
        <v>9030</v>
      </c>
      <c r="F40" s="14" t="s">
        <v>91</v>
      </c>
      <c r="G40" s="147">
        <v>331.8</v>
      </c>
    </row>
    <row r="41" spans="1:7" x14ac:dyDescent="0.2">
      <c r="A41" s="72">
        <v>7110</v>
      </c>
      <c r="B41" s="14" t="s">
        <v>62</v>
      </c>
      <c r="C41" s="13"/>
      <c r="D41" s="143">
        <v>366.2</v>
      </c>
      <c r="E41" s="146">
        <v>2000</v>
      </c>
      <c r="F41" s="14" t="s">
        <v>92</v>
      </c>
      <c r="G41" s="147">
        <v>189.6</v>
      </c>
    </row>
    <row r="42" spans="1:7" x14ac:dyDescent="0.2">
      <c r="A42" s="72">
        <v>7120</v>
      </c>
      <c r="B42" s="14" t="s">
        <v>264</v>
      </c>
      <c r="C42" s="13"/>
      <c r="D42" s="143">
        <v>437.4</v>
      </c>
      <c r="E42" s="146">
        <v>11360</v>
      </c>
      <c r="F42" s="14" t="s">
        <v>28</v>
      </c>
      <c r="G42" s="147">
        <v>755.7</v>
      </c>
    </row>
    <row r="43" spans="1:7" x14ac:dyDescent="0.2">
      <c r="A43" s="88">
        <v>7130</v>
      </c>
      <c r="B43" s="22" t="s">
        <v>66</v>
      </c>
      <c r="C43" s="21"/>
      <c r="D43" s="144">
        <v>187.3</v>
      </c>
      <c r="E43" s="148"/>
      <c r="F43" s="22"/>
      <c r="G43" s="149"/>
    </row>
    <row r="44" spans="1:7" ht="16.5" thickBot="1" x14ac:dyDescent="0.25">
      <c r="A44" s="15" t="s">
        <v>2</v>
      </c>
      <c r="B44" s="16"/>
      <c r="C44" s="17"/>
      <c r="D44" s="129">
        <f>SUM(D14:D43)</f>
        <v>10228.700000000001</v>
      </c>
      <c r="E44" s="15" t="s">
        <v>2</v>
      </c>
      <c r="F44" s="17"/>
      <c r="G44" s="129">
        <f>SUM(G14:G43)</f>
        <v>10756</v>
      </c>
    </row>
    <row r="45" spans="1:7" s="3" customFormat="1" ht="33.75" customHeight="1" x14ac:dyDescent="0.2">
      <c r="A45" s="331" t="s">
        <v>65</v>
      </c>
      <c r="B45" s="311"/>
      <c r="C45" s="312"/>
      <c r="D45" s="313"/>
    </row>
    <row r="46" spans="1:7" s="3" customFormat="1" ht="63.75" customHeight="1" x14ac:dyDescent="0.2">
      <c r="A46" s="326" t="s">
        <v>95</v>
      </c>
      <c r="B46" s="317"/>
      <c r="C46" s="317"/>
      <c r="D46" s="318"/>
    </row>
    <row r="47" spans="1:7" ht="12" customHeight="1" x14ac:dyDescent="0.2">
      <c r="A47" s="301" t="s">
        <v>3</v>
      </c>
      <c r="B47" s="305" t="s">
        <v>0</v>
      </c>
      <c r="C47" s="327"/>
      <c r="D47" s="329" t="s">
        <v>1</v>
      </c>
    </row>
    <row r="48" spans="1:7" x14ac:dyDescent="0.2">
      <c r="A48" s="302"/>
      <c r="B48" s="306"/>
      <c r="C48" s="328"/>
      <c r="D48" s="330"/>
    </row>
    <row r="49" spans="1:7" x14ac:dyDescent="0.2">
      <c r="A49" s="69">
        <v>11360</v>
      </c>
      <c r="B49" s="85" t="s">
        <v>28</v>
      </c>
      <c r="C49" s="11"/>
      <c r="D49" s="150">
        <v>0</v>
      </c>
    </row>
    <row r="50" spans="1:7" x14ac:dyDescent="0.2">
      <c r="A50" s="72">
        <v>230</v>
      </c>
      <c r="B50" s="86" t="s">
        <v>45</v>
      </c>
      <c r="C50" s="13"/>
      <c r="D50" s="151">
        <v>517</v>
      </c>
    </row>
    <row r="51" spans="1:7" x14ac:dyDescent="0.2">
      <c r="A51" s="72">
        <v>240</v>
      </c>
      <c r="B51" s="86" t="s">
        <v>46</v>
      </c>
      <c r="C51" s="13"/>
      <c r="D51" s="151">
        <v>645.6</v>
      </c>
    </row>
    <row r="52" spans="1:7" x14ac:dyDescent="0.2">
      <c r="A52" s="72">
        <v>500</v>
      </c>
      <c r="B52" s="86" t="s">
        <v>152</v>
      </c>
      <c r="C52" s="13"/>
      <c r="D52" s="151">
        <v>389.8</v>
      </c>
    </row>
    <row r="53" spans="1:7" x14ac:dyDescent="0.2">
      <c r="A53" s="72">
        <v>510</v>
      </c>
      <c r="B53" s="86" t="s">
        <v>47</v>
      </c>
      <c r="C53" s="13"/>
      <c r="D53" s="151">
        <v>568.6</v>
      </c>
    </row>
    <row r="54" spans="1:7" x14ac:dyDescent="0.2">
      <c r="A54" s="72">
        <v>520</v>
      </c>
      <c r="B54" s="86" t="s">
        <v>153</v>
      </c>
      <c r="C54" s="13"/>
      <c r="D54" s="151">
        <v>474.7</v>
      </c>
    </row>
    <row r="55" spans="1:7" x14ac:dyDescent="0.2">
      <c r="A55" s="72">
        <v>530</v>
      </c>
      <c r="B55" s="86" t="s">
        <v>63</v>
      </c>
      <c r="C55" s="13"/>
      <c r="D55" s="151">
        <v>245.2</v>
      </c>
    </row>
    <row r="56" spans="1:7" x14ac:dyDescent="0.2">
      <c r="A56" s="72">
        <v>3790</v>
      </c>
      <c r="B56" s="86" t="s">
        <v>64</v>
      </c>
      <c r="C56" s="13"/>
      <c r="D56" s="151">
        <v>347.6</v>
      </c>
    </row>
    <row r="57" spans="1:7" x14ac:dyDescent="0.2">
      <c r="A57" s="72">
        <v>3800</v>
      </c>
      <c r="B57" s="86" t="s">
        <v>154</v>
      </c>
      <c r="C57" s="13"/>
      <c r="D57" s="151">
        <v>341.9</v>
      </c>
    </row>
    <row r="58" spans="1:7" x14ac:dyDescent="0.2">
      <c r="A58" s="72">
        <v>3810</v>
      </c>
      <c r="B58" s="86" t="s">
        <v>155</v>
      </c>
      <c r="C58" s="13"/>
      <c r="D58" s="151">
        <v>279.3</v>
      </c>
    </row>
    <row r="59" spans="1:7" x14ac:dyDescent="0.2">
      <c r="A59" s="72">
        <v>3820</v>
      </c>
      <c r="B59" s="86" t="s">
        <v>156</v>
      </c>
      <c r="C59" s="13"/>
      <c r="D59" s="151">
        <v>473.1</v>
      </c>
    </row>
    <row r="60" spans="1:7" x14ac:dyDescent="0.2">
      <c r="A60" s="88">
        <v>9170</v>
      </c>
      <c r="B60" s="87" t="s">
        <v>157</v>
      </c>
      <c r="C60" s="21"/>
      <c r="D60" s="152">
        <v>208.9</v>
      </c>
    </row>
    <row r="61" spans="1:7" ht="16.5" thickBot="1" x14ac:dyDescent="0.25">
      <c r="A61" s="153" t="s">
        <v>2</v>
      </c>
      <c r="B61" s="154"/>
      <c r="C61" s="155"/>
      <c r="D61" s="156">
        <f>SUM(D49:D60)</f>
        <v>4491.7</v>
      </c>
    </row>
    <row r="62" spans="1:7" ht="16.5" x14ac:dyDescent="0.2">
      <c r="A62" s="323">
        <f>(D61+D44+G44)/1000</f>
        <v>25.476400000000002</v>
      </c>
      <c r="B62" s="324"/>
      <c r="C62" s="324"/>
      <c r="D62" s="324"/>
      <c r="E62" s="325"/>
      <c r="F62" s="325"/>
      <c r="G62" s="325"/>
    </row>
  </sheetData>
  <mergeCells count="19">
    <mergeCell ref="A10:D10"/>
    <mergeCell ref="E10:G10"/>
    <mergeCell ref="A7:A8"/>
    <mergeCell ref="H5:H8"/>
    <mergeCell ref="C7:F7"/>
    <mergeCell ref="A45:D45"/>
    <mergeCell ref="A11:D11"/>
    <mergeCell ref="E11:G11"/>
    <mergeCell ref="A12:A13"/>
    <mergeCell ref="B12:C13"/>
    <mergeCell ref="E12:E13"/>
    <mergeCell ref="F12:F13"/>
    <mergeCell ref="D12:D13"/>
    <mergeCell ref="G12:G13"/>
    <mergeCell ref="A62:G62"/>
    <mergeCell ref="A46:D46"/>
    <mergeCell ref="A47:A48"/>
    <mergeCell ref="B47:C48"/>
    <mergeCell ref="D47:D48"/>
  </mergeCells>
  <printOptions horizontalCentered="1"/>
  <pageMargins left="0.23622047244094491" right="0.23622047244094491" top="0.35433070866141736" bottom="0.35433070866141736" header="0.31496062992125984" footer="0.31496062992125984"/>
  <pageSetup paperSize="9" scale="76"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48"/>
  <sheetViews>
    <sheetView workbookViewId="0"/>
  </sheetViews>
  <sheetFormatPr defaultColWidth="9.140625" defaultRowHeight="12.75" x14ac:dyDescent="0.2"/>
  <cols>
    <col min="1" max="1" width="8.140625" style="6" customWidth="1"/>
    <col min="2" max="2" width="8.5703125" style="6" customWidth="1"/>
    <col min="3" max="3" width="29.42578125" style="6" customWidth="1"/>
    <col min="4" max="4" width="9" style="6" customWidth="1"/>
    <col min="5" max="5" width="7.28515625" style="6" customWidth="1"/>
    <col min="6" max="6" width="47" style="6" customWidth="1"/>
    <col min="7" max="7" width="9" style="6" customWidth="1"/>
    <col min="8" max="8" width="6.85546875" style="45" customWidth="1"/>
    <col min="9" max="16384" width="9.140625" style="6"/>
  </cols>
  <sheetData>
    <row r="1" spans="1:8" ht="23.25" x14ac:dyDescent="0.2">
      <c r="A1" s="399" t="s">
        <v>454</v>
      </c>
      <c r="H1" s="7" t="s">
        <v>320</v>
      </c>
    </row>
    <row r="3" spans="1:8" ht="19.5" x14ac:dyDescent="0.2">
      <c r="B3" s="20" t="s">
        <v>7</v>
      </c>
    </row>
    <row r="4" spans="1:8" ht="26.25" thickBot="1" x14ac:dyDescent="0.25">
      <c r="A4" s="6" t="s">
        <v>4</v>
      </c>
      <c r="B4" s="19" t="s">
        <v>21</v>
      </c>
      <c r="C4" s="6" t="s">
        <v>22</v>
      </c>
      <c r="G4" s="45" t="s">
        <v>287</v>
      </c>
      <c r="H4" s="8" t="s">
        <v>9</v>
      </c>
    </row>
    <row r="5" spans="1:8" ht="23.25" customHeight="1" x14ac:dyDescent="0.2">
      <c r="A5" s="25" t="s">
        <v>328</v>
      </c>
      <c r="B5" s="24">
        <v>0.2673611111111111</v>
      </c>
      <c r="C5" s="46" t="s">
        <v>8</v>
      </c>
      <c r="D5" s="47"/>
      <c r="E5" s="47"/>
      <c r="F5" s="47"/>
      <c r="G5" s="77" t="s">
        <v>285</v>
      </c>
      <c r="H5" s="293" t="s">
        <v>309</v>
      </c>
    </row>
    <row r="6" spans="1:8" ht="23.25" customHeight="1" x14ac:dyDescent="0.2">
      <c r="A6" s="339" t="s">
        <v>329</v>
      </c>
      <c r="B6" s="341">
        <v>0.27777777777777779</v>
      </c>
      <c r="C6" s="48" t="s">
        <v>319</v>
      </c>
      <c r="D6" s="49"/>
      <c r="E6" s="49"/>
      <c r="F6" s="49"/>
      <c r="G6" s="78" t="s">
        <v>286</v>
      </c>
      <c r="H6" s="294"/>
    </row>
    <row r="7" spans="1:8" ht="16.5" thickBot="1" x14ac:dyDescent="0.25">
      <c r="A7" s="340"/>
      <c r="B7" s="342"/>
      <c r="C7" s="61" t="s">
        <v>216</v>
      </c>
      <c r="D7" s="27"/>
      <c r="E7" s="27"/>
      <c r="F7" s="27"/>
      <c r="G7" s="27"/>
      <c r="H7" s="295"/>
    </row>
    <row r="8" spans="1:8" ht="18" customHeight="1" x14ac:dyDescent="0.2"/>
    <row r="9" spans="1:8" s="3" customFormat="1" ht="21" thickBot="1" x14ac:dyDescent="0.25">
      <c r="D9" s="1"/>
      <c r="E9" s="2" t="s">
        <v>48</v>
      </c>
      <c r="F9" s="1"/>
      <c r="G9" s="1"/>
      <c r="H9" s="45"/>
    </row>
    <row r="10" spans="1:8" s="3" customFormat="1" ht="35.25" customHeight="1" x14ac:dyDescent="0.2">
      <c r="A10" s="348" t="s">
        <v>24</v>
      </c>
      <c r="B10" s="349"/>
      <c r="C10" s="350"/>
      <c r="D10" s="351"/>
      <c r="E10" s="311" t="s">
        <v>25</v>
      </c>
      <c r="F10" s="312"/>
      <c r="G10" s="313"/>
      <c r="H10" s="45"/>
    </row>
    <row r="11" spans="1:8" s="3" customFormat="1" ht="101.25" customHeight="1" x14ac:dyDescent="0.2">
      <c r="A11" s="343" t="s">
        <v>23</v>
      </c>
      <c r="B11" s="344"/>
      <c r="C11" s="344"/>
      <c r="D11" s="345"/>
      <c r="E11" s="346" t="s">
        <v>26</v>
      </c>
      <c r="F11" s="346"/>
      <c r="G11" s="347"/>
      <c r="H11" s="45"/>
    </row>
    <row r="12" spans="1:8" ht="12" customHeight="1" x14ac:dyDescent="0.2">
      <c r="A12" s="301" t="s">
        <v>3</v>
      </c>
      <c r="B12" s="303" t="s">
        <v>0</v>
      </c>
      <c r="C12" s="303"/>
      <c r="D12" s="296" t="s">
        <v>1</v>
      </c>
      <c r="E12" s="352" t="s">
        <v>3</v>
      </c>
      <c r="F12" s="305" t="s">
        <v>0</v>
      </c>
      <c r="G12" s="329" t="s">
        <v>1</v>
      </c>
    </row>
    <row r="13" spans="1:8" ht="12.75" customHeight="1" x14ac:dyDescent="0.2">
      <c r="A13" s="302"/>
      <c r="B13" s="304"/>
      <c r="C13" s="304"/>
      <c r="D13" s="297"/>
      <c r="E13" s="353"/>
      <c r="F13" s="334"/>
      <c r="G13" s="330"/>
    </row>
    <row r="14" spans="1:8" x14ac:dyDescent="0.2">
      <c r="A14" s="132">
        <v>3300</v>
      </c>
      <c r="B14" s="174" t="s">
        <v>312</v>
      </c>
      <c r="C14" s="175"/>
      <c r="D14" s="133">
        <v>0</v>
      </c>
      <c r="E14" s="130">
        <v>3510</v>
      </c>
      <c r="F14" s="79" t="s">
        <v>188</v>
      </c>
      <c r="G14" s="125">
        <v>0</v>
      </c>
    </row>
    <row r="15" spans="1:8" x14ac:dyDescent="0.2">
      <c r="A15" s="134">
        <v>860</v>
      </c>
      <c r="B15" s="177" t="s">
        <v>28</v>
      </c>
      <c r="C15" s="173"/>
      <c r="D15" s="135">
        <v>507.2</v>
      </c>
      <c r="E15" s="131">
        <v>3530</v>
      </c>
      <c r="F15" s="80" t="s">
        <v>189</v>
      </c>
      <c r="G15" s="126">
        <v>464</v>
      </c>
    </row>
    <row r="16" spans="1:8" x14ac:dyDescent="0.2">
      <c r="A16" s="134">
        <v>1900</v>
      </c>
      <c r="B16" s="177" t="s">
        <v>10</v>
      </c>
      <c r="C16" s="173"/>
      <c r="D16" s="135">
        <v>382.3</v>
      </c>
      <c r="E16" s="131">
        <v>3540</v>
      </c>
      <c r="F16" s="80" t="s">
        <v>190</v>
      </c>
      <c r="G16" s="126">
        <v>748</v>
      </c>
    </row>
    <row r="17" spans="1:7" x14ac:dyDescent="0.2">
      <c r="A17" s="134">
        <v>3310</v>
      </c>
      <c r="B17" s="177" t="s">
        <v>178</v>
      </c>
      <c r="C17" s="173"/>
      <c r="D17" s="135">
        <v>416.3</v>
      </c>
      <c r="E17" s="131">
        <v>3550</v>
      </c>
      <c r="F17" s="80" t="s">
        <v>14</v>
      </c>
      <c r="G17" s="126">
        <v>365</v>
      </c>
    </row>
    <row r="18" spans="1:7" x14ac:dyDescent="0.2">
      <c r="A18" s="134">
        <v>3320</v>
      </c>
      <c r="B18" s="177" t="s">
        <v>11</v>
      </c>
      <c r="C18" s="173"/>
      <c r="D18" s="135">
        <v>437.1</v>
      </c>
      <c r="E18" s="131">
        <v>3560</v>
      </c>
      <c r="F18" s="80" t="s">
        <v>15</v>
      </c>
      <c r="G18" s="126">
        <v>251</v>
      </c>
    </row>
    <row r="19" spans="1:7" x14ac:dyDescent="0.2">
      <c r="A19" s="134">
        <v>3330</v>
      </c>
      <c r="B19" s="177" t="s">
        <v>12</v>
      </c>
      <c r="C19" s="173"/>
      <c r="D19" s="135">
        <v>630.70000000000005</v>
      </c>
      <c r="E19" s="131">
        <v>3570</v>
      </c>
      <c r="F19" s="80" t="s">
        <v>16</v>
      </c>
      <c r="G19" s="126">
        <v>363</v>
      </c>
    </row>
    <row r="20" spans="1:7" x14ac:dyDescent="0.2">
      <c r="A20" s="134">
        <v>3340</v>
      </c>
      <c r="B20" s="177" t="s">
        <v>179</v>
      </c>
      <c r="C20" s="173"/>
      <c r="D20" s="135">
        <v>955.9</v>
      </c>
      <c r="E20" s="131">
        <v>3580</v>
      </c>
      <c r="F20" s="80" t="s">
        <v>17</v>
      </c>
      <c r="G20" s="126">
        <v>412</v>
      </c>
    </row>
    <row r="21" spans="1:7" x14ac:dyDescent="0.2">
      <c r="A21" s="134">
        <v>3350</v>
      </c>
      <c r="B21" s="177" t="s">
        <v>180</v>
      </c>
      <c r="C21" s="173"/>
      <c r="D21" s="135">
        <v>453.6</v>
      </c>
      <c r="E21" s="131">
        <v>5940</v>
      </c>
      <c r="F21" s="80" t="s">
        <v>183</v>
      </c>
      <c r="G21" s="126">
        <v>350</v>
      </c>
    </row>
    <row r="22" spans="1:7" x14ac:dyDescent="0.2">
      <c r="A22" s="134">
        <v>3360</v>
      </c>
      <c r="B22" s="177" t="s">
        <v>181</v>
      </c>
      <c r="C22" s="173"/>
      <c r="D22" s="135">
        <v>392.9</v>
      </c>
      <c r="E22" s="131">
        <v>7370</v>
      </c>
      <c r="F22" s="80" t="s">
        <v>396</v>
      </c>
      <c r="G22" s="126">
        <v>977</v>
      </c>
    </row>
    <row r="23" spans="1:7" x14ac:dyDescent="0.2">
      <c r="A23" s="134">
        <v>3370</v>
      </c>
      <c r="B23" s="177" t="s">
        <v>182</v>
      </c>
      <c r="C23" s="173"/>
      <c r="D23" s="135">
        <v>566.79999999999995</v>
      </c>
      <c r="E23" s="131">
        <v>7330</v>
      </c>
      <c r="F23" s="80" t="s">
        <v>397</v>
      </c>
      <c r="G23" s="126">
        <v>121</v>
      </c>
    </row>
    <row r="24" spans="1:7" x14ac:dyDescent="0.2">
      <c r="A24" s="134">
        <v>3380</v>
      </c>
      <c r="B24" s="177" t="s">
        <v>13</v>
      </c>
      <c r="C24" s="173"/>
      <c r="D24" s="135">
        <v>201.4</v>
      </c>
      <c r="E24" s="131">
        <v>5970</v>
      </c>
      <c r="F24" s="80" t="s">
        <v>184</v>
      </c>
      <c r="G24" s="126">
        <v>1171</v>
      </c>
    </row>
    <row r="25" spans="1:7" x14ac:dyDescent="0.2">
      <c r="A25" s="134">
        <v>6240</v>
      </c>
      <c r="B25" s="177" t="s">
        <v>229</v>
      </c>
      <c r="C25" s="173"/>
      <c r="D25" s="135">
        <v>711.6</v>
      </c>
      <c r="E25" s="131">
        <v>3590</v>
      </c>
      <c r="F25" s="80" t="s">
        <v>18</v>
      </c>
      <c r="G25" s="126">
        <v>337</v>
      </c>
    </row>
    <row r="26" spans="1:7" x14ac:dyDescent="0.2">
      <c r="A26" s="134">
        <v>6250</v>
      </c>
      <c r="B26" s="177" t="s">
        <v>230</v>
      </c>
      <c r="C26" s="173"/>
      <c r="D26" s="135">
        <v>258.5</v>
      </c>
      <c r="E26" s="131">
        <v>11430</v>
      </c>
      <c r="F26" s="80" t="s">
        <v>295</v>
      </c>
      <c r="G26" s="126">
        <v>309</v>
      </c>
    </row>
    <row r="27" spans="1:7" x14ac:dyDescent="0.2">
      <c r="A27" s="134">
        <v>3480</v>
      </c>
      <c r="B27" s="177" t="s">
        <v>185</v>
      </c>
      <c r="C27" s="173"/>
      <c r="D27" s="135">
        <v>309.10000000000002</v>
      </c>
      <c r="E27" s="131">
        <v>3600</v>
      </c>
      <c r="F27" s="80" t="s">
        <v>231</v>
      </c>
      <c r="G27" s="126">
        <v>252</v>
      </c>
    </row>
    <row r="28" spans="1:7" x14ac:dyDescent="0.2">
      <c r="A28" s="134">
        <v>3490</v>
      </c>
      <c r="B28" s="177" t="s">
        <v>186</v>
      </c>
      <c r="C28" s="173"/>
      <c r="D28" s="135">
        <v>775.7</v>
      </c>
      <c r="E28" s="131">
        <v>3610</v>
      </c>
      <c r="F28" s="80" t="s">
        <v>232</v>
      </c>
      <c r="G28" s="126">
        <v>409</v>
      </c>
    </row>
    <row r="29" spans="1:7" x14ac:dyDescent="0.2">
      <c r="A29" s="134">
        <v>3500</v>
      </c>
      <c r="B29" s="177" t="s">
        <v>187</v>
      </c>
      <c r="C29" s="173"/>
      <c r="D29" s="135">
        <v>228.5</v>
      </c>
      <c r="E29" s="131">
        <v>3620</v>
      </c>
      <c r="F29" s="80" t="s">
        <v>193</v>
      </c>
      <c r="G29" s="126">
        <v>405</v>
      </c>
    </row>
    <row r="30" spans="1:7" x14ac:dyDescent="0.2">
      <c r="A30" s="134">
        <v>3510</v>
      </c>
      <c r="B30" s="177" t="s">
        <v>188</v>
      </c>
      <c r="C30" s="173"/>
      <c r="D30" s="135">
        <v>254.1</v>
      </c>
      <c r="E30" s="131">
        <v>3630</v>
      </c>
      <c r="F30" s="80" t="s">
        <v>194</v>
      </c>
      <c r="G30" s="126">
        <v>559</v>
      </c>
    </row>
    <row r="31" spans="1:7" x14ac:dyDescent="0.2">
      <c r="A31" s="134"/>
      <c r="B31" s="177"/>
      <c r="C31" s="173"/>
      <c r="D31" s="135"/>
      <c r="E31" s="131">
        <v>3640</v>
      </c>
      <c r="F31" s="80" t="s">
        <v>195</v>
      </c>
      <c r="G31" s="126">
        <v>339</v>
      </c>
    </row>
    <row r="32" spans="1:7" x14ac:dyDescent="0.2">
      <c r="A32" s="134"/>
      <c r="B32" s="177"/>
      <c r="C32" s="172"/>
      <c r="D32" s="135"/>
      <c r="E32" s="131">
        <v>3650</v>
      </c>
      <c r="F32" s="80" t="s">
        <v>196</v>
      </c>
      <c r="G32" s="126">
        <v>263</v>
      </c>
    </row>
    <row r="33" spans="1:7" x14ac:dyDescent="0.2">
      <c r="A33" s="134"/>
      <c r="B33" s="177"/>
      <c r="C33" s="172"/>
      <c r="D33" s="135"/>
      <c r="E33" s="131">
        <v>3660</v>
      </c>
      <c r="F33" s="80" t="s">
        <v>197</v>
      </c>
      <c r="G33" s="126">
        <v>381</v>
      </c>
    </row>
    <row r="34" spans="1:7" x14ac:dyDescent="0.2">
      <c r="A34" s="134"/>
      <c r="B34" s="177"/>
      <c r="C34" s="172"/>
      <c r="D34" s="135"/>
      <c r="E34" s="131">
        <v>3670</v>
      </c>
      <c r="F34" s="80" t="s">
        <v>198</v>
      </c>
      <c r="G34" s="126">
        <v>879</v>
      </c>
    </row>
    <row r="35" spans="1:7" x14ac:dyDescent="0.2">
      <c r="A35" s="134"/>
      <c r="B35" s="177"/>
      <c r="C35" s="172"/>
      <c r="D35" s="135"/>
      <c r="E35" s="131">
        <v>3680</v>
      </c>
      <c r="F35" s="80" t="s">
        <v>19</v>
      </c>
      <c r="G35" s="126">
        <v>644</v>
      </c>
    </row>
    <row r="36" spans="1:7" x14ac:dyDescent="0.2">
      <c r="A36" s="134"/>
      <c r="B36" s="177"/>
      <c r="C36" s="172"/>
      <c r="D36" s="135"/>
      <c r="E36" s="131">
        <v>10820</v>
      </c>
      <c r="F36" s="80" t="s">
        <v>199</v>
      </c>
      <c r="G36" s="126">
        <v>517</v>
      </c>
    </row>
    <row r="37" spans="1:7" x14ac:dyDescent="0.2">
      <c r="A37" s="134"/>
      <c r="B37" s="177"/>
      <c r="C37" s="172"/>
      <c r="D37" s="135"/>
      <c r="E37" s="131">
        <v>3690</v>
      </c>
      <c r="F37" s="80" t="s">
        <v>200</v>
      </c>
      <c r="G37" s="126">
        <v>421</v>
      </c>
    </row>
    <row r="38" spans="1:7" x14ac:dyDescent="0.2">
      <c r="A38" s="134"/>
      <c r="B38" s="177"/>
      <c r="C38" s="172"/>
      <c r="D38" s="135"/>
      <c r="E38" s="131">
        <v>180</v>
      </c>
      <c r="F38" s="80" t="s">
        <v>201</v>
      </c>
      <c r="G38" s="126">
        <v>418</v>
      </c>
    </row>
    <row r="39" spans="1:7" x14ac:dyDescent="0.2">
      <c r="A39" s="134"/>
      <c r="B39" s="177"/>
      <c r="C39" s="172"/>
      <c r="D39" s="136"/>
      <c r="E39" s="4">
        <v>8332</v>
      </c>
      <c r="F39" s="9" t="s">
        <v>20</v>
      </c>
      <c r="G39" s="127">
        <v>244</v>
      </c>
    </row>
    <row r="40" spans="1:7" x14ac:dyDescent="0.2">
      <c r="A40" s="134"/>
      <c r="B40" s="177"/>
      <c r="C40" s="172"/>
      <c r="D40" s="136"/>
      <c r="E40" s="4">
        <v>3300</v>
      </c>
      <c r="F40" s="9" t="s">
        <v>312</v>
      </c>
      <c r="G40" s="127">
        <v>399</v>
      </c>
    </row>
    <row r="41" spans="1:7" x14ac:dyDescent="0.2">
      <c r="A41" s="137"/>
      <c r="B41" s="171"/>
      <c r="C41" s="172"/>
      <c r="D41" s="136"/>
      <c r="E41" s="4"/>
      <c r="F41" s="9"/>
      <c r="G41" s="127"/>
    </row>
    <row r="42" spans="1:7" x14ac:dyDescent="0.2">
      <c r="A42" s="137"/>
      <c r="B42" s="170"/>
      <c r="C42" s="172"/>
      <c r="D42" s="136"/>
      <c r="E42" s="4"/>
      <c r="F42" s="9"/>
      <c r="G42" s="127"/>
    </row>
    <row r="43" spans="1:7" x14ac:dyDescent="0.2">
      <c r="A43" s="137"/>
      <c r="B43" s="170"/>
      <c r="C43" s="172"/>
      <c r="D43" s="136"/>
      <c r="E43" s="4"/>
      <c r="F43" s="9"/>
      <c r="G43" s="127"/>
    </row>
    <row r="44" spans="1:7" x14ac:dyDescent="0.2">
      <c r="A44" s="137"/>
      <c r="B44" s="170"/>
      <c r="C44" s="172"/>
      <c r="D44" s="136"/>
      <c r="E44" s="4"/>
      <c r="F44" s="9"/>
      <c r="G44" s="127"/>
    </row>
    <row r="45" spans="1:7" x14ac:dyDescent="0.2">
      <c r="A45" s="137"/>
      <c r="B45" s="170"/>
      <c r="C45" s="172"/>
      <c r="D45" s="136"/>
      <c r="E45" s="4"/>
      <c r="F45" s="9"/>
      <c r="G45" s="127"/>
    </row>
    <row r="46" spans="1:7" x14ac:dyDescent="0.2">
      <c r="A46" s="138"/>
      <c r="B46" s="169"/>
      <c r="C46" s="176"/>
      <c r="D46" s="139"/>
      <c r="E46" s="5"/>
      <c r="F46" s="10"/>
      <c r="G46" s="128"/>
    </row>
    <row r="47" spans="1:7" ht="16.5" thickBot="1" x14ac:dyDescent="0.25">
      <c r="A47" s="122" t="s">
        <v>2</v>
      </c>
      <c r="B47" s="123"/>
      <c r="C47" s="123"/>
      <c r="D47" s="124">
        <f>SUM(D14:D46)</f>
        <v>7481.7000000000007</v>
      </c>
      <c r="E47" s="16" t="s">
        <v>2</v>
      </c>
      <c r="F47" s="17"/>
      <c r="G47" s="124">
        <f>SUM(G14:G46)</f>
        <v>11998</v>
      </c>
    </row>
    <row r="48" spans="1:7" ht="16.5" customHeight="1" thickBot="1" x14ac:dyDescent="0.25">
      <c r="A48" s="298">
        <f>(D47+G47)/1000</f>
        <v>19.479700000000001</v>
      </c>
      <c r="B48" s="299"/>
      <c r="C48" s="299"/>
      <c r="D48" s="299"/>
      <c r="E48" s="299"/>
      <c r="F48" s="299"/>
      <c r="G48" s="300"/>
    </row>
  </sheetData>
  <mergeCells count="14">
    <mergeCell ref="A6:A7"/>
    <mergeCell ref="B6:B7"/>
    <mergeCell ref="H5:H7"/>
    <mergeCell ref="A48:G48"/>
    <mergeCell ref="A12:A13"/>
    <mergeCell ref="A11:D11"/>
    <mergeCell ref="E11:G11"/>
    <mergeCell ref="E10:G10"/>
    <mergeCell ref="A10:D10"/>
    <mergeCell ref="F12:F13"/>
    <mergeCell ref="E12:E13"/>
    <mergeCell ref="B12:C13"/>
    <mergeCell ref="D12:D13"/>
    <mergeCell ref="G12:G13"/>
  </mergeCells>
  <phoneticPr fontId="8"/>
  <printOptions horizontalCentered="1"/>
  <pageMargins left="0.23622047244094491" right="0.23622047244094491" top="0.74803149606299213" bottom="0.74803149606299213" header="0.31496062992125984" footer="0.31496062992125984"/>
  <pageSetup paperSize="9" scale="8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F7C930-C6DD-4FDD-BCBD-1DC8C40787C1}">
  <sheetPr>
    <pageSetUpPr fitToPage="1"/>
  </sheetPr>
  <dimension ref="A1:H35"/>
  <sheetViews>
    <sheetView workbookViewId="0"/>
  </sheetViews>
  <sheetFormatPr defaultColWidth="9.140625" defaultRowHeight="12.75" x14ac:dyDescent="0.2"/>
  <cols>
    <col min="1" max="1" width="8.140625" style="6" customWidth="1"/>
    <col min="2" max="2" width="8.5703125" style="6" customWidth="1"/>
    <col min="3" max="3" width="35.140625" style="6" customWidth="1"/>
    <col min="4" max="4" width="9.140625" style="6" customWidth="1"/>
    <col min="5" max="5" width="7.28515625" style="6" customWidth="1"/>
    <col min="6" max="6" width="6.5703125" style="6" customWidth="1"/>
    <col min="7" max="7" width="8.85546875" style="6" customWidth="1"/>
    <col min="8" max="8" width="6.28515625" style="6" customWidth="1"/>
    <col min="9" max="16384" width="9.140625" style="6"/>
  </cols>
  <sheetData>
    <row r="1" spans="1:8" ht="23.25" x14ac:dyDescent="0.2">
      <c r="A1" s="399" t="s">
        <v>454</v>
      </c>
      <c r="G1" s="7" t="s">
        <v>422</v>
      </c>
    </row>
    <row r="2" spans="1:8" ht="24" thickBot="1" x14ac:dyDescent="0.25">
      <c r="G2" s="7"/>
    </row>
    <row r="3" spans="1:8" ht="49.5" customHeight="1" thickBot="1" x14ac:dyDescent="0.25">
      <c r="A3" s="354" t="s">
        <v>424</v>
      </c>
      <c r="B3" s="355"/>
      <c r="C3" s="355"/>
      <c r="D3" s="355"/>
      <c r="E3" s="355"/>
      <c r="F3" s="355"/>
      <c r="G3" s="355"/>
      <c r="H3" s="356"/>
    </row>
    <row r="4" spans="1:8" ht="36.75" thickBot="1" x14ac:dyDescent="0.25">
      <c r="A4" s="6" t="s">
        <v>4</v>
      </c>
      <c r="B4" s="19" t="s">
        <v>21</v>
      </c>
      <c r="C4" s="6" t="s">
        <v>22</v>
      </c>
      <c r="G4" s="45" t="s">
        <v>287</v>
      </c>
      <c r="H4" s="8" t="s">
        <v>9</v>
      </c>
    </row>
    <row r="5" spans="1:8" ht="35.1" customHeight="1" thickBot="1" x14ac:dyDescent="0.25">
      <c r="A5" s="262">
        <v>116</v>
      </c>
      <c r="B5" s="263">
        <v>0.29166666666666669</v>
      </c>
      <c r="C5" s="264" t="s">
        <v>423</v>
      </c>
      <c r="D5" s="265"/>
      <c r="E5" s="265"/>
      <c r="F5" s="265"/>
      <c r="G5" s="266">
        <v>1609</v>
      </c>
      <c r="H5" s="267" t="s">
        <v>308</v>
      </c>
    </row>
    <row r="6" spans="1:8" ht="18" customHeight="1" x14ac:dyDescent="0.2">
      <c r="G6" s="7"/>
    </row>
    <row r="7" spans="1:8" s="3" customFormat="1" ht="21" thickBot="1" x14ac:dyDescent="0.25">
      <c r="C7" s="2" t="s">
        <v>48</v>
      </c>
      <c r="D7" s="1"/>
      <c r="F7" s="1"/>
      <c r="G7" s="1"/>
    </row>
    <row r="8" spans="1:8" s="3" customFormat="1" ht="35.25" customHeight="1" x14ac:dyDescent="0.2">
      <c r="A8" s="307" t="s">
        <v>425</v>
      </c>
      <c r="B8" s="308"/>
      <c r="C8" s="309"/>
      <c r="D8" s="359"/>
      <c r="E8" s="285"/>
      <c r="F8" s="284"/>
      <c r="G8" s="284"/>
    </row>
    <row r="9" spans="1:8" s="3" customFormat="1" ht="104.25" customHeight="1" x14ac:dyDescent="0.2">
      <c r="A9" s="360" t="s">
        <v>426</v>
      </c>
      <c r="B9" s="361"/>
      <c r="C9" s="361"/>
      <c r="D9" s="362"/>
      <c r="E9" s="284"/>
      <c r="F9" s="284"/>
      <c r="G9" s="284"/>
    </row>
    <row r="10" spans="1:8" ht="12" customHeight="1" x14ac:dyDescent="0.2">
      <c r="A10" s="301" t="s">
        <v>3</v>
      </c>
      <c r="B10" s="303" t="s">
        <v>0</v>
      </c>
      <c r="C10" s="303"/>
      <c r="D10" s="329" t="s">
        <v>1</v>
      </c>
      <c r="E10" s="357"/>
      <c r="F10" s="358"/>
      <c r="G10" s="357"/>
    </row>
    <row r="11" spans="1:8" ht="12.75" customHeight="1" x14ac:dyDescent="0.2">
      <c r="A11" s="302"/>
      <c r="B11" s="304"/>
      <c r="C11" s="304"/>
      <c r="D11" s="330"/>
      <c r="E11" s="357"/>
      <c r="F11" s="358"/>
      <c r="G11" s="357"/>
    </row>
    <row r="12" spans="1:8" x14ac:dyDescent="0.2">
      <c r="A12" s="269">
        <v>7680</v>
      </c>
      <c r="B12" s="270" t="s">
        <v>427</v>
      </c>
      <c r="C12" s="272"/>
      <c r="D12" s="275">
        <v>0</v>
      </c>
      <c r="E12" s="280"/>
      <c r="G12" s="97"/>
    </row>
    <row r="13" spans="1:8" x14ac:dyDescent="0.2">
      <c r="A13" s="248">
        <v>7830</v>
      </c>
      <c r="B13" s="9" t="s">
        <v>428</v>
      </c>
      <c r="C13" s="273"/>
      <c r="D13" s="276">
        <v>385.4</v>
      </c>
      <c r="E13" s="280"/>
      <c r="G13" s="281"/>
    </row>
    <row r="14" spans="1:8" x14ac:dyDescent="0.2">
      <c r="A14" s="248">
        <v>7840</v>
      </c>
      <c r="B14" s="9" t="s">
        <v>429</v>
      </c>
      <c r="C14" s="273"/>
      <c r="D14" s="276">
        <v>209.8</v>
      </c>
      <c r="E14" s="280"/>
      <c r="G14" s="281"/>
    </row>
    <row r="15" spans="1:8" x14ac:dyDescent="0.2">
      <c r="A15" s="248">
        <v>7850</v>
      </c>
      <c r="B15" s="9" t="s">
        <v>430</v>
      </c>
      <c r="C15" s="273"/>
      <c r="D15" s="276">
        <v>717.5</v>
      </c>
      <c r="E15" s="280"/>
      <c r="G15" s="281"/>
    </row>
    <row r="16" spans="1:8" x14ac:dyDescent="0.2">
      <c r="A16" s="248">
        <v>7860</v>
      </c>
      <c r="B16" s="9" t="s">
        <v>431</v>
      </c>
      <c r="C16" s="273"/>
      <c r="D16" s="276">
        <v>583.5</v>
      </c>
      <c r="E16" s="280"/>
      <c r="G16" s="281"/>
    </row>
    <row r="17" spans="1:7" x14ac:dyDescent="0.2">
      <c r="A17" s="248">
        <v>8550</v>
      </c>
      <c r="B17" s="9" t="s">
        <v>432</v>
      </c>
      <c r="C17" s="273"/>
      <c r="D17" s="276">
        <v>657.8</v>
      </c>
      <c r="E17" s="280"/>
      <c r="G17" s="281"/>
    </row>
    <row r="18" spans="1:7" x14ac:dyDescent="0.2">
      <c r="A18" s="248">
        <v>8560</v>
      </c>
      <c r="B18" s="9" t="s">
        <v>433</v>
      </c>
      <c r="C18" s="273"/>
      <c r="D18" s="276">
        <v>716.2</v>
      </c>
      <c r="E18" s="280"/>
      <c r="G18" s="281"/>
    </row>
    <row r="19" spans="1:7" x14ac:dyDescent="0.2">
      <c r="A19" s="248">
        <v>8570</v>
      </c>
      <c r="B19" s="271" t="s">
        <v>434</v>
      </c>
      <c r="C19" s="273"/>
      <c r="D19" s="276">
        <v>502.3</v>
      </c>
      <c r="E19" s="280"/>
      <c r="G19" s="281"/>
    </row>
    <row r="20" spans="1:7" x14ac:dyDescent="0.2">
      <c r="A20" s="248">
        <v>7890</v>
      </c>
      <c r="B20" s="9" t="s">
        <v>435</v>
      </c>
      <c r="C20" s="273"/>
      <c r="D20" s="276">
        <v>1750.5</v>
      </c>
      <c r="E20" s="280"/>
      <c r="G20" s="281"/>
    </row>
    <row r="21" spans="1:7" x14ac:dyDescent="0.2">
      <c r="A21" s="248">
        <v>9360</v>
      </c>
      <c r="B21" s="9" t="s">
        <v>436</v>
      </c>
      <c r="C21" s="274"/>
      <c r="D21" s="276">
        <v>3100</v>
      </c>
      <c r="E21" s="280"/>
      <c r="G21" s="281"/>
    </row>
    <row r="22" spans="1:7" x14ac:dyDescent="0.2">
      <c r="A22" s="248">
        <v>3170</v>
      </c>
      <c r="B22" s="9" t="s">
        <v>437</v>
      </c>
      <c r="C22" s="274"/>
      <c r="D22" s="276">
        <v>146.4</v>
      </c>
      <c r="E22" s="280"/>
      <c r="G22" s="281"/>
    </row>
    <row r="23" spans="1:7" x14ac:dyDescent="0.2">
      <c r="A23" s="248">
        <v>7920</v>
      </c>
      <c r="B23" s="9" t="s">
        <v>438</v>
      </c>
      <c r="C23" s="274"/>
      <c r="D23" s="276">
        <v>392</v>
      </c>
      <c r="E23" s="280"/>
      <c r="G23" s="281"/>
    </row>
    <row r="24" spans="1:7" x14ac:dyDescent="0.2">
      <c r="A24" s="248">
        <v>11160</v>
      </c>
      <c r="B24" s="9" t="s">
        <v>439</v>
      </c>
      <c r="C24" s="274"/>
      <c r="D24" s="276">
        <v>488.4</v>
      </c>
      <c r="E24" s="280"/>
      <c r="G24" s="281"/>
    </row>
    <row r="25" spans="1:7" x14ac:dyDescent="0.2">
      <c r="A25" s="248">
        <v>3220</v>
      </c>
      <c r="B25" s="9" t="s">
        <v>440</v>
      </c>
      <c r="C25" s="274"/>
      <c r="D25" s="276">
        <v>349.4</v>
      </c>
      <c r="E25" s="280"/>
      <c r="G25" s="282"/>
    </row>
    <row r="26" spans="1:7" x14ac:dyDescent="0.2">
      <c r="A26" s="248">
        <v>3230</v>
      </c>
      <c r="B26" s="9" t="s">
        <v>441</v>
      </c>
      <c r="C26" s="274"/>
      <c r="D26" s="276">
        <v>425.6</v>
      </c>
      <c r="E26" s="280"/>
      <c r="G26" s="282"/>
    </row>
    <row r="27" spans="1:7" x14ac:dyDescent="0.2">
      <c r="A27" s="248">
        <v>3240</v>
      </c>
      <c r="B27" s="9" t="s">
        <v>442</v>
      </c>
      <c r="C27" s="274"/>
      <c r="D27" s="276">
        <v>244.7</v>
      </c>
      <c r="E27" s="280"/>
      <c r="G27" s="282"/>
    </row>
    <row r="28" spans="1:7" x14ac:dyDescent="0.2">
      <c r="A28" s="248">
        <v>470</v>
      </c>
      <c r="B28" s="9" t="s">
        <v>43</v>
      </c>
      <c r="C28" s="274"/>
      <c r="D28" s="276">
        <v>250.7</v>
      </c>
      <c r="E28" s="280"/>
      <c r="G28" s="282"/>
    </row>
    <row r="29" spans="1:7" x14ac:dyDescent="0.2">
      <c r="A29" s="248">
        <v>480</v>
      </c>
      <c r="B29" s="9" t="s">
        <v>44</v>
      </c>
      <c r="C29" s="274"/>
      <c r="D29" s="276">
        <v>353.2</v>
      </c>
      <c r="E29" s="280"/>
      <c r="G29" s="282"/>
    </row>
    <row r="30" spans="1:7" x14ac:dyDescent="0.2">
      <c r="A30" s="248">
        <v>490</v>
      </c>
      <c r="B30" s="9" t="s">
        <v>151</v>
      </c>
      <c r="C30" s="274"/>
      <c r="D30" s="276">
        <v>406.6</v>
      </c>
      <c r="E30" s="280"/>
      <c r="G30" s="282"/>
    </row>
    <row r="31" spans="1:7" x14ac:dyDescent="0.2">
      <c r="A31" s="248">
        <v>9110</v>
      </c>
      <c r="B31" s="9" t="s">
        <v>28</v>
      </c>
      <c r="C31" s="274"/>
      <c r="D31" s="276">
        <v>168.3</v>
      </c>
      <c r="E31" s="280"/>
      <c r="G31" s="282"/>
    </row>
    <row r="32" spans="1:7" x14ac:dyDescent="0.2">
      <c r="A32" s="112"/>
      <c r="B32" s="113"/>
      <c r="C32" s="113"/>
      <c r="D32" s="277"/>
      <c r="E32" s="280"/>
      <c r="G32" s="282"/>
    </row>
    <row r="33" spans="1:7" x14ac:dyDescent="0.2">
      <c r="A33" s="119"/>
      <c r="B33" s="120"/>
      <c r="C33" s="120"/>
      <c r="D33" s="278"/>
      <c r="E33" s="280"/>
      <c r="G33" s="283"/>
    </row>
    <row r="34" spans="1:7" ht="16.5" thickBot="1" x14ac:dyDescent="0.25">
      <c r="A34" s="122" t="s">
        <v>2</v>
      </c>
      <c r="B34" s="123"/>
      <c r="C34" s="123"/>
      <c r="D34" s="279">
        <f>SUM(D12:D33)</f>
        <v>11848.300000000001</v>
      </c>
      <c r="G34" s="159"/>
    </row>
    <row r="35" spans="1:7" ht="16.5" customHeight="1" x14ac:dyDescent="0.2">
      <c r="A35" s="268"/>
      <c r="B35" s="268"/>
      <c r="C35" s="268"/>
      <c r="D35" s="268"/>
      <c r="E35" s="268"/>
      <c r="F35" s="268"/>
      <c r="G35" s="268"/>
    </row>
  </sheetData>
  <mergeCells count="9">
    <mergeCell ref="A3:H3"/>
    <mergeCell ref="A10:A11"/>
    <mergeCell ref="B10:C11"/>
    <mergeCell ref="D10:D11"/>
    <mergeCell ref="E10:E11"/>
    <mergeCell ref="F10:F11"/>
    <mergeCell ref="G10:G11"/>
    <mergeCell ref="A8:D8"/>
    <mergeCell ref="A9:D9"/>
  </mergeCells>
  <printOptions horizontalCentered="1"/>
  <pageMargins left="0.23622047244094491" right="0.23622047244094491" top="0.74803149606299213" bottom="0.74803149606299213" header="0.31496062992125984" footer="0.31496062992125984"/>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70A704-2F38-486D-9EEE-54A53682D600}">
  <sheetPr>
    <pageSetUpPr fitToPage="1"/>
  </sheetPr>
  <dimension ref="A1:P46"/>
  <sheetViews>
    <sheetView topLeftCell="A8" workbookViewId="0">
      <selection activeCell="B12" sqref="B12:E43"/>
    </sheetView>
  </sheetViews>
  <sheetFormatPr defaultColWidth="9.140625" defaultRowHeight="12.75" x14ac:dyDescent="0.2"/>
  <cols>
    <col min="1" max="1" width="8.140625" style="6" customWidth="1"/>
    <col min="2" max="2" width="8.5703125" style="6" customWidth="1"/>
    <col min="3" max="3" width="35.140625" style="6" customWidth="1"/>
    <col min="4" max="4" width="9" style="6" customWidth="1"/>
    <col min="5" max="5" width="9.7109375" style="6" customWidth="1"/>
    <col min="6" max="6" width="6.7109375" style="6" customWidth="1"/>
    <col min="7" max="7" width="8.85546875" style="6" customWidth="1"/>
    <col min="8" max="8" width="6.28515625" style="6" customWidth="1"/>
    <col min="9" max="14" width="9.140625" style="6"/>
    <col min="15" max="15" width="38.5703125" style="6" customWidth="1"/>
    <col min="16" max="16384" width="9.140625" style="6"/>
  </cols>
  <sheetData>
    <row r="1" spans="1:16" ht="23.25" x14ac:dyDescent="0.2">
      <c r="A1" s="399" t="s">
        <v>454</v>
      </c>
      <c r="E1" s="7" t="s">
        <v>443</v>
      </c>
    </row>
    <row r="2" spans="1:16" ht="23.25" x14ac:dyDescent="0.2">
      <c r="G2" s="7"/>
    </row>
    <row r="3" spans="1:16" ht="42" customHeight="1" x14ac:dyDescent="0.2">
      <c r="B3" s="365" t="s">
        <v>424</v>
      </c>
      <c r="C3" s="365"/>
      <c r="D3" s="365"/>
      <c r="E3" s="365"/>
    </row>
    <row r="4" spans="1:16" ht="36.75" thickBot="1" x14ac:dyDescent="0.25">
      <c r="A4" s="6" t="s">
        <v>4</v>
      </c>
      <c r="B4" s="19" t="s">
        <v>21</v>
      </c>
      <c r="C4" s="6" t="s">
        <v>22</v>
      </c>
      <c r="G4" s="45" t="s">
        <v>287</v>
      </c>
      <c r="H4" s="8" t="s">
        <v>9</v>
      </c>
    </row>
    <row r="5" spans="1:16" ht="35.1" customHeight="1" thickBot="1" x14ac:dyDescent="0.25">
      <c r="A5" s="262">
        <v>105</v>
      </c>
      <c r="B5" s="263">
        <v>0.27916666666666667</v>
      </c>
      <c r="C5" s="264" t="s">
        <v>444</v>
      </c>
      <c r="D5" s="265"/>
      <c r="E5" s="265"/>
      <c r="F5" s="265"/>
      <c r="G5" s="266" t="s">
        <v>445</v>
      </c>
      <c r="H5" s="267" t="s">
        <v>308</v>
      </c>
    </row>
    <row r="6" spans="1:16" ht="18" customHeight="1" x14ac:dyDescent="0.2">
      <c r="G6" s="7"/>
    </row>
    <row r="7" spans="1:16" s="3" customFormat="1" ht="21" thickBot="1" x14ac:dyDescent="0.25">
      <c r="C7" s="2" t="s">
        <v>48</v>
      </c>
      <c r="E7" s="1"/>
      <c r="F7" s="1"/>
      <c r="G7" s="1"/>
    </row>
    <row r="8" spans="1:16" s="3" customFormat="1" ht="35.25" customHeight="1" thickBot="1" x14ac:dyDescent="0.25">
      <c r="B8" s="366" t="s">
        <v>446</v>
      </c>
      <c r="C8" s="367"/>
      <c r="D8" s="367"/>
      <c r="E8" s="368"/>
      <c r="F8" s="284"/>
      <c r="G8" s="284"/>
    </row>
    <row r="9" spans="1:16" s="3" customFormat="1" ht="69.75" customHeight="1" x14ac:dyDescent="0.2">
      <c r="B9" s="369" t="s">
        <v>447</v>
      </c>
      <c r="C9" s="312"/>
      <c r="D9" s="312"/>
      <c r="E9" s="313"/>
      <c r="F9" s="284"/>
      <c r="G9" s="284"/>
    </row>
    <row r="10" spans="1:16" ht="12" customHeight="1" x14ac:dyDescent="0.2">
      <c r="B10" s="301" t="s">
        <v>3</v>
      </c>
      <c r="C10" s="260" t="s">
        <v>0</v>
      </c>
      <c r="D10" s="303"/>
      <c r="E10" s="329" t="s">
        <v>1</v>
      </c>
      <c r="F10" s="358"/>
      <c r="G10" s="357"/>
    </row>
    <row r="11" spans="1:16" ht="12.75" customHeight="1" x14ac:dyDescent="0.2">
      <c r="B11" s="302"/>
      <c r="C11" s="261"/>
      <c r="D11" s="304"/>
      <c r="E11" s="330"/>
      <c r="F11" s="358"/>
      <c r="G11" s="357"/>
    </row>
    <row r="12" spans="1:16" x14ac:dyDescent="0.2">
      <c r="B12" s="400">
        <v>5290</v>
      </c>
      <c r="C12" s="401" t="s">
        <v>204</v>
      </c>
      <c r="D12" s="289">
        <v>0</v>
      </c>
      <c r="E12" s="71"/>
      <c r="G12" s="97"/>
      <c r="L12"/>
      <c r="M12"/>
      <c r="N12"/>
      <c r="O12"/>
      <c r="P12"/>
    </row>
    <row r="13" spans="1:16" x14ac:dyDescent="0.2">
      <c r="B13" s="402">
        <v>5300</v>
      </c>
      <c r="C13" s="403" t="s">
        <v>315</v>
      </c>
      <c r="D13" s="290">
        <v>311</v>
      </c>
      <c r="E13" s="286"/>
      <c r="G13" s="281"/>
      <c r="L13"/>
      <c r="M13"/>
      <c r="N13"/>
      <c r="O13"/>
      <c r="P13"/>
    </row>
    <row r="14" spans="1:16" x14ac:dyDescent="0.2">
      <c r="B14" s="402">
        <v>5310</v>
      </c>
      <c r="C14" s="403" t="s">
        <v>205</v>
      </c>
      <c r="D14" s="290">
        <v>261.79999999999995</v>
      </c>
      <c r="E14" s="286"/>
      <c r="G14" s="281"/>
      <c r="L14"/>
      <c r="M14"/>
      <c r="N14"/>
      <c r="O14"/>
      <c r="P14"/>
    </row>
    <row r="15" spans="1:16" x14ac:dyDescent="0.2">
      <c r="B15" s="402">
        <v>5320</v>
      </c>
      <c r="C15" s="403" t="s">
        <v>314</v>
      </c>
      <c r="D15" s="290">
        <v>1225.2</v>
      </c>
      <c r="E15" s="286"/>
      <c r="G15" s="281"/>
      <c r="L15"/>
      <c r="M15"/>
      <c r="N15"/>
      <c r="O15"/>
      <c r="P15"/>
    </row>
    <row r="16" spans="1:16" x14ac:dyDescent="0.2">
      <c r="B16" s="402">
        <v>5330</v>
      </c>
      <c r="C16" s="403" t="s">
        <v>316</v>
      </c>
      <c r="D16" s="290">
        <v>318.09999999999991</v>
      </c>
      <c r="E16" s="286"/>
      <c r="G16" s="281"/>
      <c r="L16"/>
      <c r="M16"/>
      <c r="N16"/>
      <c r="O16"/>
      <c r="P16"/>
    </row>
    <row r="17" spans="2:16" x14ac:dyDescent="0.2">
      <c r="B17" s="402">
        <v>9680</v>
      </c>
      <c r="C17" s="403" t="s">
        <v>203</v>
      </c>
      <c r="D17" s="290">
        <v>316</v>
      </c>
      <c r="E17" s="286"/>
      <c r="G17" s="281"/>
      <c r="L17"/>
      <c r="M17"/>
      <c r="N17"/>
      <c r="O17"/>
      <c r="P17"/>
    </row>
    <row r="18" spans="2:16" x14ac:dyDescent="0.2">
      <c r="B18" s="402">
        <v>9020</v>
      </c>
      <c r="C18" s="403" t="s">
        <v>202</v>
      </c>
      <c r="D18" s="290">
        <v>877.70000000000027</v>
      </c>
      <c r="E18" s="286"/>
      <c r="G18" s="281"/>
      <c r="L18"/>
      <c r="M18"/>
      <c r="N18"/>
      <c r="O18"/>
      <c r="P18"/>
    </row>
    <row r="19" spans="2:16" x14ac:dyDescent="0.2">
      <c r="B19" s="402">
        <v>5190</v>
      </c>
      <c r="C19" s="403" t="s">
        <v>206</v>
      </c>
      <c r="D19" s="290">
        <v>329.69999999999982</v>
      </c>
      <c r="E19" s="286"/>
      <c r="G19" s="281"/>
      <c r="L19"/>
      <c r="M19"/>
      <c r="N19"/>
      <c r="O19"/>
      <c r="P19"/>
    </row>
    <row r="20" spans="2:16" x14ac:dyDescent="0.2">
      <c r="B20" s="402">
        <v>5200</v>
      </c>
      <c r="C20" s="403" t="s">
        <v>207</v>
      </c>
      <c r="D20" s="290">
        <v>252.40000000000009</v>
      </c>
      <c r="E20" s="286"/>
      <c r="G20" s="281"/>
      <c r="L20"/>
      <c r="M20"/>
      <c r="N20"/>
      <c r="O20"/>
      <c r="P20"/>
    </row>
    <row r="21" spans="2:16" x14ac:dyDescent="0.2">
      <c r="B21" s="402">
        <v>5210</v>
      </c>
      <c r="C21" s="403" t="s">
        <v>116</v>
      </c>
      <c r="D21" s="290">
        <v>1365.7999999999997</v>
      </c>
      <c r="E21" s="286"/>
      <c r="G21" s="281"/>
      <c r="L21"/>
      <c r="M21"/>
      <c r="N21"/>
      <c r="O21"/>
      <c r="P21"/>
    </row>
    <row r="22" spans="2:16" x14ac:dyDescent="0.2">
      <c r="B22" s="402">
        <v>670</v>
      </c>
      <c r="C22" s="403" t="s">
        <v>208</v>
      </c>
      <c r="D22" s="113"/>
      <c r="E22" s="286">
        <v>260.80000000000018</v>
      </c>
      <c r="G22" s="281"/>
      <c r="L22"/>
      <c r="M22"/>
      <c r="N22"/>
      <c r="O22"/>
      <c r="P22"/>
    </row>
    <row r="23" spans="2:16" x14ac:dyDescent="0.2">
      <c r="B23" s="402">
        <v>680</v>
      </c>
      <c r="C23" s="403" t="s">
        <v>117</v>
      </c>
      <c r="D23" s="113"/>
      <c r="E23" s="286">
        <v>207.39999999999964</v>
      </c>
      <c r="G23" s="281"/>
      <c r="L23"/>
      <c r="M23"/>
      <c r="N23"/>
      <c r="O23"/>
      <c r="P23"/>
    </row>
    <row r="24" spans="2:16" x14ac:dyDescent="0.2">
      <c r="B24" s="402">
        <v>690</v>
      </c>
      <c r="C24" s="403" t="s">
        <v>118</v>
      </c>
      <c r="D24" s="113"/>
      <c r="E24" s="286">
        <v>194.60000000000036</v>
      </c>
      <c r="G24" s="281"/>
      <c r="L24"/>
      <c r="M24"/>
      <c r="N24"/>
      <c r="O24"/>
      <c r="P24"/>
    </row>
    <row r="25" spans="2:16" x14ac:dyDescent="0.2">
      <c r="B25" s="402">
        <v>700</v>
      </c>
      <c r="C25" s="403" t="s">
        <v>119</v>
      </c>
      <c r="D25" s="113"/>
      <c r="E25" s="286">
        <v>433.69999999999982</v>
      </c>
      <c r="G25" s="282"/>
      <c r="L25"/>
      <c r="M25"/>
      <c r="N25"/>
      <c r="O25"/>
      <c r="P25"/>
    </row>
    <row r="26" spans="2:16" x14ac:dyDescent="0.2">
      <c r="B26" s="402">
        <v>710</v>
      </c>
      <c r="C26" s="403" t="s">
        <v>120</v>
      </c>
      <c r="D26" s="113"/>
      <c r="E26" s="286">
        <v>326.5</v>
      </c>
      <c r="G26" s="282"/>
      <c r="L26"/>
      <c r="M26"/>
      <c r="N26"/>
      <c r="O26"/>
      <c r="P26"/>
    </row>
    <row r="27" spans="2:16" x14ac:dyDescent="0.2">
      <c r="B27" s="402">
        <v>720</v>
      </c>
      <c r="C27" s="403" t="s">
        <v>121</v>
      </c>
      <c r="D27" s="113"/>
      <c r="E27" s="286">
        <v>440.69999999999982</v>
      </c>
      <c r="G27" s="282"/>
      <c r="L27"/>
      <c r="M27"/>
      <c r="N27"/>
      <c r="O27"/>
      <c r="P27"/>
    </row>
    <row r="28" spans="2:16" x14ac:dyDescent="0.2">
      <c r="B28" s="402">
        <v>730</v>
      </c>
      <c r="C28" s="403" t="s">
        <v>209</v>
      </c>
      <c r="D28" s="113"/>
      <c r="E28" s="286">
        <v>298.5</v>
      </c>
      <c r="G28" s="282"/>
      <c r="L28"/>
      <c r="M28"/>
      <c r="N28"/>
      <c r="O28"/>
      <c r="P28"/>
    </row>
    <row r="29" spans="2:16" x14ac:dyDescent="0.2">
      <c r="B29" s="402">
        <v>740</v>
      </c>
      <c r="C29" s="403" t="s">
        <v>210</v>
      </c>
      <c r="D29" s="113"/>
      <c r="E29" s="277">
        <v>325.60000000000036</v>
      </c>
      <c r="G29" s="282"/>
      <c r="L29"/>
      <c r="M29"/>
      <c r="N29"/>
      <c r="O29"/>
      <c r="P29"/>
    </row>
    <row r="30" spans="2:16" x14ac:dyDescent="0.2">
      <c r="B30" s="402">
        <v>750</v>
      </c>
      <c r="C30" s="403" t="s">
        <v>122</v>
      </c>
      <c r="D30" s="113"/>
      <c r="E30" s="277">
        <v>297.19999999999982</v>
      </c>
      <c r="G30" s="282"/>
      <c r="L30"/>
      <c r="M30"/>
      <c r="N30"/>
      <c r="O30"/>
      <c r="P30"/>
    </row>
    <row r="31" spans="2:16" x14ac:dyDescent="0.2">
      <c r="B31" s="402">
        <v>760</v>
      </c>
      <c r="C31" s="403" t="s">
        <v>211</v>
      </c>
      <c r="D31" s="113"/>
      <c r="E31" s="277">
        <v>263.19999999999982</v>
      </c>
      <c r="G31" s="282"/>
      <c r="L31"/>
      <c r="M31"/>
      <c r="N31"/>
      <c r="O31"/>
      <c r="P31"/>
    </row>
    <row r="32" spans="2:16" x14ac:dyDescent="0.2">
      <c r="B32" s="402">
        <v>770</v>
      </c>
      <c r="C32" s="403" t="s">
        <v>212</v>
      </c>
      <c r="D32" s="113"/>
      <c r="E32" s="277">
        <v>303.10000000000036</v>
      </c>
      <c r="G32" s="282"/>
      <c r="L32"/>
      <c r="M32"/>
      <c r="N32"/>
      <c r="O32"/>
      <c r="P32"/>
    </row>
    <row r="33" spans="1:16" x14ac:dyDescent="0.2">
      <c r="B33" s="402">
        <v>780</v>
      </c>
      <c r="C33" s="403" t="s">
        <v>213</v>
      </c>
      <c r="D33" s="113"/>
      <c r="E33" s="277">
        <v>147.29999999999927</v>
      </c>
      <c r="G33" s="282"/>
      <c r="L33"/>
      <c r="M33"/>
      <c r="N33"/>
      <c r="O33"/>
      <c r="P33"/>
    </row>
    <row r="34" spans="1:16" x14ac:dyDescent="0.2">
      <c r="B34" s="402">
        <v>790</v>
      </c>
      <c r="C34" s="403" t="s">
        <v>214</v>
      </c>
      <c r="D34" s="113"/>
      <c r="E34" s="277">
        <v>297.80000000000109</v>
      </c>
      <c r="G34" s="282"/>
      <c r="L34"/>
      <c r="M34"/>
      <c r="N34"/>
      <c r="O34"/>
      <c r="P34"/>
    </row>
    <row r="35" spans="1:16" x14ac:dyDescent="0.2">
      <c r="B35" s="402">
        <v>800</v>
      </c>
      <c r="C35" s="403" t="s">
        <v>215</v>
      </c>
      <c r="D35" s="113"/>
      <c r="E35" s="277">
        <v>330.10000000000036</v>
      </c>
      <c r="G35" s="282"/>
      <c r="L35"/>
      <c r="M35"/>
      <c r="N35"/>
      <c r="O35"/>
      <c r="P35"/>
    </row>
    <row r="36" spans="1:16" x14ac:dyDescent="0.2">
      <c r="B36" s="402">
        <v>810</v>
      </c>
      <c r="C36" s="403" t="s">
        <v>123</v>
      </c>
      <c r="D36" s="113"/>
      <c r="E36" s="286">
        <v>240.69999999999891</v>
      </c>
      <c r="G36" s="282"/>
      <c r="L36"/>
      <c r="M36"/>
      <c r="N36"/>
      <c r="O36"/>
      <c r="P36"/>
    </row>
    <row r="37" spans="1:16" x14ac:dyDescent="0.2">
      <c r="B37" s="402">
        <v>120</v>
      </c>
      <c r="C37" s="403" t="s">
        <v>174</v>
      </c>
      <c r="D37" s="113"/>
      <c r="E37" s="287">
        <v>371.60000000000036</v>
      </c>
      <c r="G37" s="282"/>
      <c r="L37"/>
      <c r="M37"/>
      <c r="N37" s="288"/>
      <c r="O37"/>
      <c r="P37"/>
    </row>
    <row r="38" spans="1:16" x14ac:dyDescent="0.2">
      <c r="B38" s="402">
        <v>130</v>
      </c>
      <c r="C38" s="403" t="s">
        <v>175</v>
      </c>
      <c r="D38" s="113"/>
      <c r="E38" s="287">
        <v>224.60000000000036</v>
      </c>
      <c r="G38" s="282"/>
      <c r="L38"/>
      <c r="M38"/>
      <c r="N38"/>
      <c r="O38"/>
      <c r="P38"/>
    </row>
    <row r="39" spans="1:16" x14ac:dyDescent="0.2">
      <c r="B39" s="402">
        <v>250</v>
      </c>
      <c r="C39" s="403" t="s">
        <v>336</v>
      </c>
      <c r="D39" s="113"/>
      <c r="E39" s="287">
        <v>215.5</v>
      </c>
      <c r="G39" s="282"/>
      <c r="L39"/>
      <c r="M39"/>
      <c r="N39"/>
      <c r="O39"/>
      <c r="P39"/>
    </row>
    <row r="40" spans="1:16" x14ac:dyDescent="0.2">
      <c r="B40" s="402">
        <v>1610</v>
      </c>
      <c r="C40" s="403" t="s">
        <v>337</v>
      </c>
      <c r="D40" s="113"/>
      <c r="E40" s="287">
        <v>264.79999999999927</v>
      </c>
      <c r="G40" s="282"/>
      <c r="L40"/>
      <c r="M40"/>
      <c r="N40"/>
      <c r="O40"/>
      <c r="P40"/>
    </row>
    <row r="41" spans="1:16" x14ac:dyDescent="0.2">
      <c r="B41" s="402">
        <v>10910</v>
      </c>
      <c r="C41" s="403" t="s">
        <v>338</v>
      </c>
      <c r="D41" s="113"/>
      <c r="E41" s="287">
        <v>354</v>
      </c>
      <c r="G41" s="282"/>
      <c r="L41"/>
      <c r="M41"/>
      <c r="N41"/>
      <c r="O41"/>
      <c r="P41"/>
    </row>
    <row r="42" spans="1:16" x14ac:dyDescent="0.2">
      <c r="B42" s="402">
        <v>8340</v>
      </c>
      <c r="C42" s="403" t="s">
        <v>339</v>
      </c>
      <c r="D42" s="113"/>
      <c r="E42" s="287">
        <v>441.80000000000109</v>
      </c>
      <c r="G42" s="282"/>
      <c r="L42"/>
      <c r="M42"/>
      <c r="N42"/>
      <c r="O42"/>
      <c r="P42"/>
    </row>
    <row r="43" spans="1:16" x14ac:dyDescent="0.2">
      <c r="B43" s="112"/>
      <c r="C43" s="117"/>
      <c r="D43" s="113"/>
      <c r="E43" s="286"/>
      <c r="G43" s="282"/>
    </row>
    <row r="44" spans="1:16" x14ac:dyDescent="0.2">
      <c r="B44" s="119"/>
      <c r="C44" s="120"/>
      <c r="D44" s="120"/>
      <c r="E44" s="278"/>
      <c r="G44" s="283"/>
    </row>
    <row r="45" spans="1:16" ht="33" customHeight="1" thickBot="1" x14ac:dyDescent="0.25">
      <c r="B45" s="122" t="s">
        <v>448</v>
      </c>
      <c r="C45" s="123"/>
      <c r="D45" s="279">
        <f>SUM(D12:D44)</f>
        <v>5257.7</v>
      </c>
      <c r="E45" s="279">
        <f>SUM(E12:E44)</f>
        <v>6239.5000000000009</v>
      </c>
      <c r="G45" s="159"/>
    </row>
    <row r="46" spans="1:16" ht="16.5" customHeight="1" thickBot="1" x14ac:dyDescent="0.25">
      <c r="A46" s="268"/>
      <c r="B46" s="291" t="s">
        <v>2</v>
      </c>
      <c r="C46" s="292"/>
      <c r="D46" s="363">
        <f>D45+E45</f>
        <v>11497.2</v>
      </c>
      <c r="E46" s="364"/>
      <c r="F46" s="268"/>
      <c r="G46" s="268"/>
    </row>
  </sheetData>
  <mergeCells count="9">
    <mergeCell ref="F10:F11"/>
    <mergeCell ref="G10:G11"/>
    <mergeCell ref="D46:E46"/>
    <mergeCell ref="B3:E3"/>
    <mergeCell ref="B8:E8"/>
    <mergeCell ref="B9:E9"/>
    <mergeCell ref="B10:B11"/>
    <mergeCell ref="D10:D11"/>
    <mergeCell ref="E10:E11"/>
  </mergeCells>
  <printOptions horizontalCentered="1"/>
  <pageMargins left="0.23622047244094491" right="0.23622047244094491" top="0.74803149606299213" bottom="0.74803149606299213" header="0.31496062992125984" footer="0.31496062992125984"/>
  <pageSetup paperSize="9" scale="94"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N68"/>
  <sheetViews>
    <sheetView workbookViewId="0"/>
  </sheetViews>
  <sheetFormatPr defaultColWidth="9.140625" defaultRowHeight="12.75" x14ac:dyDescent="0.2"/>
  <cols>
    <col min="1" max="1" width="8.140625" style="6" customWidth="1"/>
    <col min="2" max="2" width="8.7109375" style="6" customWidth="1"/>
    <col min="3" max="3" width="35" style="6" customWidth="1"/>
    <col min="4" max="4" width="9" style="6" customWidth="1"/>
    <col min="5" max="5" width="7.28515625" style="6" customWidth="1"/>
    <col min="6" max="6" width="41.28515625" style="6" customWidth="1"/>
    <col min="7" max="7" width="9" style="6" customWidth="1"/>
    <col min="8" max="16384" width="9.140625" style="6"/>
  </cols>
  <sheetData>
    <row r="1" spans="1:14" ht="23.25" x14ac:dyDescent="0.2">
      <c r="A1" s="399" t="s">
        <v>454</v>
      </c>
      <c r="H1" s="7" t="s">
        <v>322</v>
      </c>
    </row>
    <row r="2" spans="1:14" ht="14.25" customHeight="1" x14ac:dyDescent="0.2"/>
    <row r="3" spans="1:14" ht="19.5" x14ac:dyDescent="0.2">
      <c r="B3" s="20" t="s">
        <v>39</v>
      </c>
    </row>
    <row r="4" spans="1:14" ht="26.25" thickBot="1" x14ac:dyDescent="0.25">
      <c r="A4" s="6" t="s">
        <v>4</v>
      </c>
      <c r="B4" s="19" t="s">
        <v>21</v>
      </c>
      <c r="C4" s="6" t="s">
        <v>22</v>
      </c>
      <c r="G4" s="45" t="s">
        <v>287</v>
      </c>
      <c r="H4" s="8" t="s">
        <v>9</v>
      </c>
    </row>
    <row r="5" spans="1:14" ht="26.25" customHeight="1" x14ac:dyDescent="0.2">
      <c r="A5" s="25">
        <v>141</v>
      </c>
      <c r="B5" s="24">
        <v>0.54652777777777783</v>
      </c>
      <c r="C5" s="374" t="s">
        <v>402</v>
      </c>
      <c r="D5" s="375"/>
      <c r="E5" s="375"/>
      <c r="F5" s="375"/>
      <c r="G5" s="66" t="s">
        <v>291</v>
      </c>
      <c r="H5" s="293" t="s">
        <v>308</v>
      </c>
    </row>
    <row r="6" spans="1:14" ht="52.5" customHeight="1" x14ac:dyDescent="0.2">
      <c r="A6" s="30">
        <v>132</v>
      </c>
      <c r="B6" s="26">
        <v>0.57499999999999996</v>
      </c>
      <c r="C6" s="370" t="s">
        <v>403</v>
      </c>
      <c r="D6" s="371"/>
      <c r="E6" s="371"/>
      <c r="F6" s="371"/>
      <c r="G6" s="89" t="s">
        <v>452</v>
      </c>
      <c r="H6" s="294"/>
    </row>
    <row r="7" spans="1:14" ht="29.25" customHeight="1" x14ac:dyDescent="0.2">
      <c r="A7" s="339">
        <v>132</v>
      </c>
      <c r="B7" s="56">
        <v>0.61111111111111105</v>
      </c>
      <c r="C7" s="372" t="s">
        <v>405</v>
      </c>
      <c r="D7" s="373"/>
      <c r="E7" s="373"/>
      <c r="F7" s="373"/>
      <c r="G7" s="67" t="s">
        <v>292</v>
      </c>
      <c r="H7" s="294"/>
    </row>
    <row r="8" spans="1:14" ht="17.25" customHeight="1" thickBot="1" x14ac:dyDescent="0.25">
      <c r="A8" s="340"/>
      <c r="B8" s="32"/>
      <c r="C8" s="61" t="s">
        <v>404</v>
      </c>
      <c r="D8" s="27"/>
      <c r="E8" s="27"/>
      <c r="F8" s="27"/>
      <c r="G8" s="68"/>
      <c r="H8" s="295"/>
    </row>
    <row r="9" spans="1:14" s="3" customFormat="1" ht="21" thickBot="1" x14ac:dyDescent="0.25">
      <c r="D9" s="1"/>
      <c r="E9" s="2" t="s">
        <v>48</v>
      </c>
      <c r="F9" s="1"/>
      <c r="G9" s="1"/>
      <c r="J9" s="6"/>
      <c r="K9" s="6"/>
      <c r="L9" s="6"/>
      <c r="M9" s="6"/>
      <c r="N9" s="6"/>
    </row>
    <row r="10" spans="1:14" s="39" customFormat="1" ht="24.75" customHeight="1" x14ac:dyDescent="0.2">
      <c r="A10" s="376" t="s">
        <v>96</v>
      </c>
      <c r="B10" s="377"/>
      <c r="C10" s="378"/>
      <c r="D10" s="379"/>
    </row>
    <row r="11" spans="1:14" s="39" customFormat="1" ht="24.75" customHeight="1" x14ac:dyDescent="0.2">
      <c r="A11" s="326" t="s">
        <v>297</v>
      </c>
      <c r="B11" s="317"/>
      <c r="C11" s="317"/>
      <c r="D11" s="318"/>
    </row>
    <row r="12" spans="1:14" ht="12" customHeight="1" x14ac:dyDescent="0.2">
      <c r="A12" s="301" t="s">
        <v>3</v>
      </c>
      <c r="B12" s="305" t="s">
        <v>0</v>
      </c>
      <c r="C12" s="332"/>
      <c r="D12" s="329" t="s">
        <v>1</v>
      </c>
    </row>
    <row r="13" spans="1:14" ht="12.75" customHeight="1" x14ac:dyDescent="0.2">
      <c r="A13" s="302"/>
      <c r="B13" s="306"/>
      <c r="C13" s="333"/>
      <c r="D13" s="330"/>
    </row>
    <row r="14" spans="1:14" x14ac:dyDescent="0.2">
      <c r="A14" s="69">
        <v>9890</v>
      </c>
      <c r="B14" s="90" t="s">
        <v>158</v>
      </c>
      <c r="C14" s="33"/>
      <c r="D14" s="140">
        <v>0</v>
      </c>
    </row>
    <row r="15" spans="1:14" x14ac:dyDescent="0.2">
      <c r="A15" s="72">
        <v>1770</v>
      </c>
      <c r="B15" s="75" t="s">
        <v>159</v>
      </c>
      <c r="C15" s="34"/>
      <c r="D15" s="141">
        <v>186.9</v>
      </c>
    </row>
    <row r="16" spans="1:14" x14ac:dyDescent="0.2">
      <c r="A16" s="72">
        <v>1780</v>
      </c>
      <c r="B16" s="75" t="s">
        <v>97</v>
      </c>
      <c r="C16" s="34"/>
      <c r="D16" s="141">
        <v>217.8</v>
      </c>
    </row>
    <row r="17" spans="1:14" x14ac:dyDescent="0.2">
      <c r="A17" s="72">
        <v>8400</v>
      </c>
      <c r="B17" s="75" t="s">
        <v>98</v>
      </c>
      <c r="C17" s="34"/>
      <c r="D17" s="141">
        <v>445.3</v>
      </c>
    </row>
    <row r="18" spans="1:14" x14ac:dyDescent="0.2">
      <c r="A18" s="72">
        <v>2990</v>
      </c>
      <c r="B18" s="75" t="s">
        <v>150</v>
      </c>
      <c r="C18" s="34"/>
      <c r="D18" s="141">
        <v>394.1</v>
      </c>
    </row>
    <row r="19" spans="1:14" x14ac:dyDescent="0.2">
      <c r="A19" s="72">
        <v>470</v>
      </c>
      <c r="B19" s="75" t="s">
        <v>43</v>
      </c>
      <c r="C19" s="34"/>
      <c r="D19" s="141">
        <v>483.6</v>
      </c>
    </row>
    <row r="20" spans="1:14" x14ac:dyDescent="0.2">
      <c r="A20" s="72">
        <v>480</v>
      </c>
      <c r="B20" s="75" t="s">
        <v>44</v>
      </c>
      <c r="C20" s="34"/>
      <c r="D20" s="141">
        <v>353.2</v>
      </c>
    </row>
    <row r="21" spans="1:14" x14ac:dyDescent="0.2">
      <c r="A21" s="88">
        <v>490</v>
      </c>
      <c r="B21" s="91" t="s">
        <v>151</v>
      </c>
      <c r="C21" s="41"/>
      <c r="D21" s="157">
        <v>406.7</v>
      </c>
    </row>
    <row r="22" spans="1:14" ht="16.5" thickBot="1" x14ac:dyDescent="0.25">
      <c r="A22" s="153" t="s">
        <v>2</v>
      </c>
      <c r="B22" s="154"/>
      <c r="C22" s="155"/>
      <c r="D22" s="156">
        <f>SUM(D14:D21)</f>
        <v>2487.5999999999995</v>
      </c>
    </row>
    <row r="23" spans="1:14" s="39" customFormat="1" ht="35.25" customHeight="1" x14ac:dyDescent="0.2">
      <c r="A23" s="376" t="s">
        <v>99</v>
      </c>
      <c r="B23" s="377"/>
      <c r="C23" s="378"/>
      <c r="D23" s="379"/>
      <c r="E23" s="376" t="s">
        <v>225</v>
      </c>
      <c r="F23" s="378"/>
      <c r="G23" s="379"/>
      <c r="J23" s="40"/>
      <c r="K23" s="40"/>
      <c r="L23" s="40"/>
      <c r="M23" s="40"/>
      <c r="N23" s="40"/>
    </row>
    <row r="24" spans="1:14" ht="12" customHeight="1" x14ac:dyDescent="0.2">
      <c r="A24" s="301" t="s">
        <v>3</v>
      </c>
      <c r="B24" s="305" t="s">
        <v>0</v>
      </c>
      <c r="C24" s="332"/>
      <c r="D24" s="329" t="s">
        <v>1</v>
      </c>
      <c r="E24" s="301" t="s">
        <v>3</v>
      </c>
      <c r="F24" s="305" t="s">
        <v>0</v>
      </c>
      <c r="G24" s="329" t="s">
        <v>1</v>
      </c>
    </row>
    <row r="25" spans="1:14" ht="12.75" customHeight="1" x14ac:dyDescent="0.2">
      <c r="A25" s="302"/>
      <c r="B25" s="306"/>
      <c r="C25" s="333"/>
      <c r="D25" s="330"/>
      <c r="E25" s="302"/>
      <c r="F25" s="334"/>
      <c r="G25" s="330"/>
    </row>
    <row r="26" spans="1:14" x14ac:dyDescent="0.2">
      <c r="A26" s="69">
        <v>8450</v>
      </c>
      <c r="B26" s="12" t="s">
        <v>100</v>
      </c>
      <c r="C26" s="33"/>
      <c r="D26" s="140">
        <v>0</v>
      </c>
      <c r="E26" s="69" t="s">
        <v>406</v>
      </c>
      <c r="F26" s="12" t="s">
        <v>407</v>
      </c>
      <c r="G26" s="140">
        <v>0</v>
      </c>
    </row>
    <row r="27" spans="1:14" x14ac:dyDescent="0.2">
      <c r="A27" s="72">
        <v>10080</v>
      </c>
      <c r="B27" s="14" t="s">
        <v>101</v>
      </c>
      <c r="C27" s="34"/>
      <c r="D27" s="141">
        <v>1017</v>
      </c>
      <c r="E27" s="72" t="s">
        <v>408</v>
      </c>
      <c r="F27" s="14" t="s">
        <v>409</v>
      </c>
      <c r="G27" s="142">
        <v>238.3</v>
      </c>
    </row>
    <row r="28" spans="1:14" x14ac:dyDescent="0.2">
      <c r="A28" s="72">
        <v>3900</v>
      </c>
      <c r="B28" s="14" t="s">
        <v>172</v>
      </c>
      <c r="C28" s="34"/>
      <c r="D28" s="141">
        <v>139.09999999999991</v>
      </c>
      <c r="E28" s="72" t="s">
        <v>410</v>
      </c>
      <c r="F28" s="14" t="s">
        <v>411</v>
      </c>
      <c r="G28" s="142">
        <v>788.7</v>
      </c>
    </row>
    <row r="29" spans="1:14" x14ac:dyDescent="0.2">
      <c r="A29" s="72">
        <v>8870</v>
      </c>
      <c r="B29" s="14" t="s">
        <v>313</v>
      </c>
      <c r="C29" s="34"/>
      <c r="D29" s="141">
        <v>409.60000000000014</v>
      </c>
      <c r="E29" s="72" t="s">
        <v>412</v>
      </c>
      <c r="F29" s="14" t="s">
        <v>413</v>
      </c>
      <c r="G29" s="142">
        <v>957.90000000000009</v>
      </c>
    </row>
    <row r="30" spans="1:14" x14ac:dyDescent="0.2">
      <c r="A30" s="72">
        <v>1290</v>
      </c>
      <c r="B30" s="14" t="s">
        <v>102</v>
      </c>
      <c r="C30" s="34"/>
      <c r="D30" s="141">
        <v>161.79999999999995</v>
      </c>
      <c r="E30" s="72">
        <v>11240</v>
      </c>
      <c r="F30" s="14" t="s">
        <v>414</v>
      </c>
      <c r="G30" s="142">
        <v>5267.4</v>
      </c>
    </row>
    <row r="31" spans="1:14" x14ac:dyDescent="0.2">
      <c r="A31" s="72">
        <v>11270</v>
      </c>
      <c r="B31" s="14" t="s">
        <v>173</v>
      </c>
      <c r="C31" s="34"/>
      <c r="D31" s="141">
        <v>496.80000000000018</v>
      </c>
      <c r="E31" s="72">
        <v>5380</v>
      </c>
      <c r="F31" s="14" t="s">
        <v>162</v>
      </c>
      <c r="G31" s="141">
        <v>488.69999999999982</v>
      </c>
    </row>
    <row r="32" spans="1:14" x14ac:dyDescent="0.2">
      <c r="A32" s="72">
        <v>3250</v>
      </c>
      <c r="B32" s="14" t="s">
        <v>415</v>
      </c>
      <c r="C32" s="34"/>
      <c r="D32" s="141">
        <v>343.89999999999964</v>
      </c>
      <c r="E32" s="72">
        <v>5390</v>
      </c>
      <c r="F32" s="14" t="s">
        <v>163</v>
      </c>
      <c r="G32" s="142">
        <v>383.60000000000036</v>
      </c>
    </row>
    <row r="33" spans="1:7" x14ac:dyDescent="0.2">
      <c r="A33" s="72">
        <v>3260</v>
      </c>
      <c r="B33" s="14" t="s">
        <v>103</v>
      </c>
      <c r="C33" s="34"/>
      <c r="D33" s="141">
        <v>324</v>
      </c>
      <c r="E33" s="72">
        <v>5400</v>
      </c>
      <c r="F33" s="14" t="s">
        <v>164</v>
      </c>
      <c r="G33" s="141">
        <v>355.69999999999891</v>
      </c>
    </row>
    <row r="34" spans="1:7" x14ac:dyDescent="0.2">
      <c r="A34" s="72">
        <v>8290</v>
      </c>
      <c r="B34" s="14" t="s">
        <v>104</v>
      </c>
      <c r="C34" s="34"/>
      <c r="D34" s="141">
        <v>347.5</v>
      </c>
      <c r="E34" s="72">
        <v>2690</v>
      </c>
      <c r="F34" s="14" t="s">
        <v>165</v>
      </c>
      <c r="G34" s="141">
        <v>782.80000000000109</v>
      </c>
    </row>
    <row r="35" spans="1:7" x14ac:dyDescent="0.2">
      <c r="A35" s="72">
        <v>9200</v>
      </c>
      <c r="B35" s="14" t="s">
        <v>331</v>
      </c>
      <c r="C35" s="34"/>
      <c r="D35" s="141">
        <v>754.10000000000036</v>
      </c>
      <c r="E35" s="72">
        <v>2700</v>
      </c>
      <c r="F35" s="14" t="s">
        <v>166</v>
      </c>
      <c r="G35" s="142">
        <v>429.10000000000036</v>
      </c>
    </row>
    <row r="36" spans="1:7" x14ac:dyDescent="0.2">
      <c r="A36" s="72">
        <v>8850</v>
      </c>
      <c r="B36" s="14" t="s">
        <v>105</v>
      </c>
      <c r="C36" s="34"/>
      <c r="D36" s="141">
        <v>447.5</v>
      </c>
      <c r="E36" s="72">
        <v>2710</v>
      </c>
      <c r="F36" s="14" t="s">
        <v>167</v>
      </c>
      <c r="G36" s="142">
        <v>576.69999999999891</v>
      </c>
    </row>
    <row r="37" spans="1:7" x14ac:dyDescent="0.2">
      <c r="A37" s="72">
        <v>9670</v>
      </c>
      <c r="B37" s="14" t="s">
        <v>266</v>
      </c>
      <c r="C37" s="34"/>
      <c r="D37" s="141">
        <v>423.09999999999945</v>
      </c>
      <c r="E37" s="72">
        <v>2440</v>
      </c>
      <c r="F37" s="14" t="s">
        <v>109</v>
      </c>
      <c r="G37" s="142">
        <v>926.60000000000036</v>
      </c>
    </row>
    <row r="38" spans="1:7" x14ac:dyDescent="0.2">
      <c r="A38" s="72">
        <v>8860</v>
      </c>
      <c r="B38" s="14" t="s">
        <v>106</v>
      </c>
      <c r="C38" s="34"/>
      <c r="D38" s="141">
        <v>342.70000000000073</v>
      </c>
      <c r="E38" s="72">
        <v>2450</v>
      </c>
      <c r="F38" s="14" t="s">
        <v>168</v>
      </c>
      <c r="G38" s="141">
        <v>398.79999999999927</v>
      </c>
    </row>
    <row r="39" spans="1:7" x14ac:dyDescent="0.2">
      <c r="A39" s="72">
        <v>30</v>
      </c>
      <c r="B39" s="14" t="s">
        <v>267</v>
      </c>
      <c r="C39" s="34"/>
      <c r="D39" s="141">
        <v>208</v>
      </c>
      <c r="E39" s="72">
        <v>2460</v>
      </c>
      <c r="F39" s="14" t="s">
        <v>169</v>
      </c>
      <c r="G39" s="142">
        <v>256.80000000000109</v>
      </c>
    </row>
    <row r="40" spans="1:7" x14ac:dyDescent="0.2">
      <c r="A40" s="72">
        <v>40</v>
      </c>
      <c r="B40" s="14" t="s">
        <v>107</v>
      </c>
      <c r="C40" s="34"/>
      <c r="D40" s="141">
        <v>230.39999999999964</v>
      </c>
      <c r="E40" s="72">
        <v>2470</v>
      </c>
      <c r="F40" s="14" t="s">
        <v>416</v>
      </c>
      <c r="G40" s="142">
        <v>248.79999999999927</v>
      </c>
    </row>
    <row r="41" spans="1:7" x14ac:dyDescent="0.2">
      <c r="A41" s="72">
        <v>50</v>
      </c>
      <c r="B41" s="14" t="s">
        <v>108</v>
      </c>
      <c r="C41" s="34"/>
      <c r="D41" s="141">
        <v>216.5</v>
      </c>
      <c r="E41" s="72">
        <v>60</v>
      </c>
      <c r="F41" s="14" t="s">
        <v>170</v>
      </c>
      <c r="G41" s="142">
        <v>323.70000000000073</v>
      </c>
    </row>
    <row r="42" spans="1:7" x14ac:dyDescent="0.2">
      <c r="A42" s="72">
        <v>2150</v>
      </c>
      <c r="B42" s="14" t="s">
        <v>268</v>
      </c>
      <c r="C42" s="34"/>
      <c r="D42" s="141">
        <v>410.60000000000036</v>
      </c>
      <c r="E42" s="72">
        <v>2480</v>
      </c>
      <c r="F42" s="14" t="s">
        <v>110</v>
      </c>
      <c r="G42" s="141">
        <v>699.10000000000036</v>
      </c>
    </row>
    <row r="43" spans="1:7" x14ac:dyDescent="0.2">
      <c r="A43" s="72">
        <v>2160</v>
      </c>
      <c r="B43" s="14" t="s">
        <v>269</v>
      </c>
      <c r="C43" s="13"/>
      <c r="D43" s="142">
        <v>179.89999999999964</v>
      </c>
      <c r="E43" s="72">
        <v>2490</v>
      </c>
      <c r="F43" s="13" t="s">
        <v>111</v>
      </c>
      <c r="G43" s="142">
        <v>373</v>
      </c>
    </row>
    <row r="44" spans="1:7" x14ac:dyDescent="0.2">
      <c r="A44" s="72">
        <v>2170</v>
      </c>
      <c r="B44" s="14" t="s">
        <v>270</v>
      </c>
      <c r="C44" s="13"/>
      <c r="D44" s="142">
        <v>365.80000000000018</v>
      </c>
      <c r="E44" s="146">
        <v>2500</v>
      </c>
      <c r="F44" s="14" t="s">
        <v>112</v>
      </c>
      <c r="G44" s="147">
        <v>224.09999999999854</v>
      </c>
    </row>
    <row r="45" spans="1:7" x14ac:dyDescent="0.2">
      <c r="A45" s="72">
        <v>2200</v>
      </c>
      <c r="B45" s="14" t="s">
        <v>332</v>
      </c>
      <c r="C45" s="13"/>
      <c r="D45" s="142">
        <v>193.19999999999982</v>
      </c>
      <c r="E45" s="146">
        <v>2510</v>
      </c>
      <c r="F45" s="14" t="s">
        <v>171</v>
      </c>
      <c r="G45" s="147">
        <v>285.40000000000146</v>
      </c>
    </row>
    <row r="46" spans="1:7" x14ac:dyDescent="0.2">
      <c r="A46" s="72">
        <v>11740</v>
      </c>
      <c r="B46" s="14" t="s">
        <v>333</v>
      </c>
      <c r="C46" s="13"/>
      <c r="D46" s="142">
        <v>233.19999999999982</v>
      </c>
      <c r="E46" s="146"/>
      <c r="F46" s="14"/>
      <c r="G46" s="147"/>
    </row>
    <row r="47" spans="1:7" x14ac:dyDescent="0.2">
      <c r="A47" s="72">
        <v>2650</v>
      </c>
      <c r="B47" s="14" t="s">
        <v>271</v>
      </c>
      <c r="C47" s="13"/>
      <c r="D47" s="142">
        <v>701.19999999999982</v>
      </c>
      <c r="E47" s="146"/>
      <c r="F47" s="14"/>
      <c r="G47" s="147"/>
    </row>
    <row r="48" spans="1:7" x14ac:dyDescent="0.2">
      <c r="A48" s="72">
        <v>2660</v>
      </c>
      <c r="B48" s="14" t="s">
        <v>272</v>
      </c>
      <c r="C48" s="13"/>
      <c r="D48" s="142">
        <v>813.89999999999964</v>
      </c>
      <c r="E48" s="146"/>
      <c r="F48" s="14"/>
      <c r="G48" s="147"/>
    </row>
    <row r="49" spans="1:7" x14ac:dyDescent="0.2">
      <c r="A49" s="72">
        <v>2670</v>
      </c>
      <c r="B49" s="14" t="s">
        <v>273</v>
      </c>
      <c r="C49" s="13"/>
      <c r="D49" s="142">
        <v>306.90000000000146</v>
      </c>
      <c r="E49" s="146"/>
      <c r="F49" s="14"/>
      <c r="G49" s="147"/>
    </row>
    <row r="50" spans="1:7" x14ac:dyDescent="0.2">
      <c r="A50" s="72">
        <v>5340</v>
      </c>
      <c r="B50" s="14" t="s">
        <v>274</v>
      </c>
      <c r="C50" s="13"/>
      <c r="D50" s="141">
        <v>782.59999999999854</v>
      </c>
      <c r="E50" s="146"/>
      <c r="F50" s="14"/>
      <c r="G50" s="147"/>
    </row>
    <row r="51" spans="1:7" x14ac:dyDescent="0.2">
      <c r="A51" s="72">
        <v>5350</v>
      </c>
      <c r="B51" s="14" t="s">
        <v>275</v>
      </c>
      <c r="C51" s="13"/>
      <c r="D51" s="143">
        <v>929.5</v>
      </c>
      <c r="E51" s="146"/>
      <c r="F51" s="14"/>
      <c r="G51" s="147"/>
    </row>
    <row r="52" spans="1:7" x14ac:dyDescent="0.2">
      <c r="A52" s="72">
        <v>9560</v>
      </c>
      <c r="B52" s="14" t="s">
        <v>276</v>
      </c>
      <c r="C52" s="13"/>
      <c r="D52" s="143">
        <v>296</v>
      </c>
      <c r="E52" s="146"/>
      <c r="F52" s="14"/>
      <c r="G52" s="147"/>
    </row>
    <row r="53" spans="1:7" x14ac:dyDescent="0.2">
      <c r="A53" s="72">
        <v>5420</v>
      </c>
      <c r="B53" s="14" t="s">
        <v>277</v>
      </c>
      <c r="C53" s="13"/>
      <c r="D53" s="143">
        <v>714</v>
      </c>
      <c r="E53" s="146"/>
      <c r="F53" s="14"/>
      <c r="G53" s="147"/>
    </row>
    <row r="54" spans="1:7" x14ac:dyDescent="0.2">
      <c r="A54" s="72">
        <v>5410</v>
      </c>
      <c r="B54" s="14" t="s">
        <v>278</v>
      </c>
      <c r="C54" s="13"/>
      <c r="D54" s="143">
        <v>313.60000000000036</v>
      </c>
      <c r="E54" s="146"/>
      <c r="F54" s="14"/>
      <c r="G54" s="147"/>
    </row>
    <row r="55" spans="1:7" x14ac:dyDescent="0.2">
      <c r="A55" s="72">
        <v>9530</v>
      </c>
      <c r="B55" s="14" t="s">
        <v>279</v>
      </c>
      <c r="C55" s="13"/>
      <c r="D55" s="143">
        <v>286.20000000000073</v>
      </c>
      <c r="E55" s="146"/>
      <c r="F55" s="14"/>
      <c r="G55" s="147"/>
    </row>
    <row r="56" spans="1:7" x14ac:dyDescent="0.2">
      <c r="A56" s="72">
        <v>9470</v>
      </c>
      <c r="B56" s="35" t="s">
        <v>280</v>
      </c>
      <c r="C56" s="13"/>
      <c r="D56" s="143">
        <v>366.69999999999891</v>
      </c>
      <c r="E56" s="146"/>
      <c r="F56" s="14"/>
      <c r="G56" s="147"/>
    </row>
    <row r="57" spans="1:7" x14ac:dyDescent="0.2">
      <c r="A57" s="72">
        <v>9480</v>
      </c>
      <c r="B57" s="35" t="s">
        <v>281</v>
      </c>
      <c r="C57" s="13"/>
      <c r="D57" s="143">
        <v>451.10000000000036</v>
      </c>
      <c r="E57" s="146"/>
      <c r="F57" s="14"/>
      <c r="G57" s="147"/>
    </row>
    <row r="58" spans="1:7" x14ac:dyDescent="0.2">
      <c r="A58" s="72">
        <v>9490</v>
      </c>
      <c r="B58" s="35" t="s">
        <v>282</v>
      </c>
      <c r="C58" s="13"/>
      <c r="D58" s="143">
        <v>617.80000000000109</v>
      </c>
      <c r="E58" s="146"/>
      <c r="F58" s="14"/>
      <c r="G58" s="147"/>
    </row>
    <row r="59" spans="1:7" x14ac:dyDescent="0.2">
      <c r="A59" s="72">
        <v>9500</v>
      </c>
      <c r="B59" s="35" t="s">
        <v>160</v>
      </c>
      <c r="C59" s="13"/>
      <c r="D59" s="143">
        <v>495.79999999999927</v>
      </c>
      <c r="E59" s="146"/>
      <c r="F59" s="14"/>
      <c r="G59" s="147"/>
    </row>
    <row r="60" spans="1:7" x14ac:dyDescent="0.2">
      <c r="A60" s="72">
        <v>10940</v>
      </c>
      <c r="B60" s="35" t="s">
        <v>161</v>
      </c>
      <c r="C60" s="254"/>
      <c r="D60" s="143">
        <v>349.20000000000073</v>
      </c>
      <c r="E60" s="146"/>
      <c r="F60" s="14"/>
      <c r="G60" s="147"/>
    </row>
    <row r="61" spans="1:7" x14ac:dyDescent="0.2">
      <c r="A61" s="72">
        <v>9560</v>
      </c>
      <c r="B61" s="35" t="s">
        <v>276</v>
      </c>
      <c r="C61" s="13"/>
      <c r="D61" s="143">
        <v>234.39999999999964</v>
      </c>
      <c r="E61" s="146"/>
      <c r="F61" s="14"/>
      <c r="G61" s="147"/>
    </row>
    <row r="62" spans="1:7" x14ac:dyDescent="0.2">
      <c r="A62" s="72" t="s">
        <v>417</v>
      </c>
      <c r="B62" s="35" t="s">
        <v>413</v>
      </c>
      <c r="C62" s="13"/>
      <c r="D62" s="143">
        <v>5354.8000000000011</v>
      </c>
      <c r="E62" s="146"/>
      <c r="F62" s="14"/>
      <c r="G62" s="147"/>
    </row>
    <row r="63" spans="1:7" x14ac:dyDescent="0.2">
      <c r="A63" s="72" t="s">
        <v>418</v>
      </c>
      <c r="B63" s="35" t="s">
        <v>411</v>
      </c>
      <c r="C63" s="13"/>
      <c r="D63" s="143">
        <v>955.5</v>
      </c>
      <c r="E63" s="146"/>
      <c r="F63" s="14"/>
      <c r="G63" s="147"/>
    </row>
    <row r="64" spans="1:7" x14ac:dyDescent="0.2">
      <c r="A64" s="72" t="s">
        <v>419</v>
      </c>
      <c r="B64" s="35" t="s">
        <v>409</v>
      </c>
      <c r="C64" s="13"/>
      <c r="D64" s="143">
        <v>741.19999999999709</v>
      </c>
      <c r="E64" s="146"/>
      <c r="F64" s="14"/>
      <c r="G64" s="147"/>
    </row>
    <row r="65" spans="1:7" x14ac:dyDescent="0.2">
      <c r="A65" s="72" t="s">
        <v>406</v>
      </c>
      <c r="B65" s="35" t="s">
        <v>407</v>
      </c>
      <c r="C65" s="13"/>
      <c r="D65" s="143">
        <v>258.40000000000146</v>
      </c>
      <c r="E65" s="146"/>
      <c r="F65" s="14"/>
      <c r="G65" s="147"/>
    </row>
    <row r="66" spans="1:7" x14ac:dyDescent="0.2">
      <c r="A66" s="72"/>
      <c r="B66" s="35"/>
      <c r="C66" s="13"/>
      <c r="D66" s="143"/>
      <c r="E66" s="146"/>
      <c r="F66" s="14"/>
      <c r="G66" s="147"/>
    </row>
    <row r="67" spans="1:7" ht="16.5" thickBot="1" x14ac:dyDescent="0.25">
      <c r="A67" s="15" t="s">
        <v>2</v>
      </c>
      <c r="B67" s="16"/>
      <c r="C67" s="17"/>
      <c r="D67" s="129">
        <f>SUM(D26:D66)</f>
        <v>22213.5</v>
      </c>
      <c r="E67" s="18" t="s">
        <v>2</v>
      </c>
      <c r="F67" s="38"/>
      <c r="G67" s="64">
        <f>SUM(G26:G66)</f>
        <v>14005.2</v>
      </c>
    </row>
    <row r="68" spans="1:7" ht="16.5" x14ac:dyDescent="0.2">
      <c r="A68" s="323">
        <f>(D22+D67+G67)/1000</f>
        <v>38.706300000000006</v>
      </c>
      <c r="B68" s="324"/>
      <c r="C68" s="324"/>
      <c r="D68" s="324"/>
      <c r="E68" s="325"/>
      <c r="F68" s="325"/>
      <c r="G68" s="325"/>
    </row>
  </sheetData>
  <mergeCells count="19">
    <mergeCell ref="A11:D11"/>
    <mergeCell ref="A23:D23"/>
    <mergeCell ref="E23:G23"/>
    <mergeCell ref="D24:D25"/>
    <mergeCell ref="G24:G25"/>
    <mergeCell ref="D12:D13"/>
    <mergeCell ref="A68:G68"/>
    <mergeCell ref="H5:H8"/>
    <mergeCell ref="A7:A8"/>
    <mergeCell ref="C6:F6"/>
    <mergeCell ref="C7:F7"/>
    <mergeCell ref="C5:F5"/>
    <mergeCell ref="A10:D10"/>
    <mergeCell ref="A12:A13"/>
    <mergeCell ref="B12:C13"/>
    <mergeCell ref="A24:A25"/>
    <mergeCell ref="B24:C25"/>
    <mergeCell ref="E24:E25"/>
    <mergeCell ref="F24:F25"/>
  </mergeCells>
  <printOptions horizontalCentered="1"/>
  <pageMargins left="0.23622047244094491" right="0.23622047244094491" top="0.35433070866141736" bottom="0.35433070866141736" header="0.31496062992125984" footer="0.31496062992125984"/>
  <pageSetup paperSize="9" scale="78"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57"/>
  <sheetViews>
    <sheetView workbookViewId="0"/>
  </sheetViews>
  <sheetFormatPr defaultColWidth="9.140625" defaultRowHeight="12.75" x14ac:dyDescent="0.2"/>
  <cols>
    <col min="1" max="1" width="7.140625" style="6" customWidth="1"/>
    <col min="2" max="2" width="9.140625" style="6" customWidth="1"/>
    <col min="3" max="3" width="39.42578125" style="6" customWidth="1"/>
    <col min="4" max="4" width="9" style="6" customWidth="1"/>
    <col min="5" max="5" width="7.28515625" style="6" customWidth="1"/>
    <col min="6" max="6" width="38.140625" style="6" customWidth="1"/>
    <col min="7" max="7" width="9" style="6" customWidth="1"/>
    <col min="8" max="8" width="7.42578125" style="6" customWidth="1"/>
    <col min="9" max="16384" width="9.140625" style="6"/>
  </cols>
  <sheetData>
    <row r="1" spans="1:13" ht="23.25" x14ac:dyDescent="0.2">
      <c r="A1" s="399" t="s">
        <v>454</v>
      </c>
      <c r="H1" s="7" t="s">
        <v>323</v>
      </c>
    </row>
    <row r="2" spans="1:13" ht="23.25" x14ac:dyDescent="0.2">
      <c r="H2" s="7"/>
    </row>
    <row r="3" spans="1:13" ht="19.5" x14ac:dyDescent="0.2">
      <c r="B3" s="20" t="s">
        <v>7</v>
      </c>
    </row>
    <row r="4" spans="1:13" ht="26.25" thickBot="1" x14ac:dyDescent="0.25">
      <c r="A4" s="60" t="s">
        <v>4</v>
      </c>
      <c r="B4" s="19" t="s">
        <v>21</v>
      </c>
      <c r="C4" s="6" t="s">
        <v>22</v>
      </c>
      <c r="G4" s="45" t="s">
        <v>287</v>
      </c>
      <c r="H4" s="8" t="s">
        <v>9</v>
      </c>
    </row>
    <row r="5" spans="1:13" ht="56.25" customHeight="1" x14ac:dyDescent="0.2">
      <c r="A5" s="29">
        <v>136</v>
      </c>
      <c r="B5" s="255">
        <v>0.57430555555555551</v>
      </c>
      <c r="C5" s="383" t="s">
        <v>317</v>
      </c>
      <c r="D5" s="384"/>
      <c r="E5" s="384"/>
      <c r="F5" s="384"/>
      <c r="G5" s="92" t="s">
        <v>420</v>
      </c>
      <c r="H5" s="293" t="s">
        <v>308</v>
      </c>
    </row>
    <row r="6" spans="1:13" ht="18" x14ac:dyDescent="0.2">
      <c r="A6" s="101"/>
      <c r="B6" s="102"/>
      <c r="C6" s="105" t="s">
        <v>310</v>
      </c>
      <c r="D6" s="103"/>
      <c r="E6" s="103"/>
      <c r="F6" s="103"/>
      <c r="G6" s="104"/>
      <c r="H6" s="294"/>
    </row>
    <row r="7" spans="1:13" ht="27.75" customHeight="1" x14ac:dyDescent="0.2">
      <c r="A7" s="30" t="s">
        <v>449</v>
      </c>
      <c r="B7" s="31">
        <v>0.58194444444444449</v>
      </c>
      <c r="C7" s="385" t="s">
        <v>113</v>
      </c>
      <c r="D7" s="386"/>
      <c r="E7" s="386"/>
      <c r="F7" s="386"/>
      <c r="G7" s="93" t="s">
        <v>293</v>
      </c>
      <c r="H7" s="294"/>
    </row>
    <row r="8" spans="1:13" ht="29.25" customHeight="1" x14ac:dyDescent="0.2">
      <c r="A8" s="30" t="s">
        <v>449</v>
      </c>
      <c r="B8" s="59">
        <v>0.59722222222222221</v>
      </c>
      <c r="C8" s="387" t="s">
        <v>227</v>
      </c>
      <c r="D8" s="388"/>
      <c r="E8" s="388"/>
      <c r="F8" s="388"/>
      <c r="G8" s="94" t="s">
        <v>294</v>
      </c>
      <c r="H8" s="294"/>
    </row>
    <row r="9" spans="1:13" ht="15.75" customHeight="1" thickBot="1" x14ac:dyDescent="0.25">
      <c r="A9" s="62"/>
      <c r="B9" s="32"/>
      <c r="C9" s="61" t="s">
        <v>226</v>
      </c>
      <c r="D9" s="27"/>
      <c r="E9" s="27"/>
      <c r="F9" s="27"/>
      <c r="G9" s="42"/>
      <c r="H9" s="295"/>
    </row>
    <row r="10" spans="1:13" ht="18" customHeight="1" x14ac:dyDescent="0.2">
      <c r="B10" s="23"/>
    </row>
    <row r="11" spans="1:13" s="3" customFormat="1" ht="21" thickBot="1" x14ac:dyDescent="0.25">
      <c r="D11" s="1"/>
      <c r="E11" s="2" t="s">
        <v>48</v>
      </c>
      <c r="F11" s="1"/>
      <c r="G11" s="1"/>
      <c r="J11" s="6"/>
      <c r="K11" s="6"/>
      <c r="L11" s="6"/>
      <c r="M11" s="6"/>
    </row>
    <row r="12" spans="1:13" s="3" customFormat="1" ht="33.75" customHeight="1" x14ac:dyDescent="0.2">
      <c r="A12" s="380"/>
      <c r="B12" s="381"/>
      <c r="C12" s="382"/>
      <c r="D12" s="382"/>
      <c r="E12" s="331" t="s">
        <v>334</v>
      </c>
      <c r="F12" s="312"/>
      <c r="G12" s="313"/>
    </row>
    <row r="13" spans="1:13" ht="12" customHeight="1" x14ac:dyDescent="0.2">
      <c r="A13" s="389"/>
      <c r="B13" s="358"/>
      <c r="C13" s="358"/>
      <c r="D13" s="65"/>
      <c r="E13" s="301" t="s">
        <v>3</v>
      </c>
      <c r="F13" s="305" t="s">
        <v>0</v>
      </c>
      <c r="G13" s="329" t="s">
        <v>1</v>
      </c>
    </row>
    <row r="14" spans="1:13" ht="12.75" customHeight="1" x14ac:dyDescent="0.2">
      <c r="A14" s="389"/>
      <c r="B14" s="358"/>
      <c r="C14" s="358"/>
      <c r="D14" s="58"/>
      <c r="E14" s="302"/>
      <c r="F14" s="334"/>
      <c r="G14" s="330"/>
    </row>
    <row r="15" spans="1:13" x14ac:dyDescent="0.2">
      <c r="A15" s="95"/>
      <c r="B15" s="96"/>
      <c r="D15" s="97"/>
      <c r="E15" s="69">
        <v>8190</v>
      </c>
      <c r="F15" s="12" t="s">
        <v>176</v>
      </c>
      <c r="G15" s="140">
        <v>0</v>
      </c>
    </row>
    <row r="16" spans="1:13" x14ac:dyDescent="0.2">
      <c r="A16" s="95"/>
      <c r="B16" s="96"/>
      <c r="D16" s="97"/>
      <c r="E16" s="72">
        <v>3780</v>
      </c>
      <c r="F16" s="14" t="s">
        <v>177</v>
      </c>
      <c r="G16" s="142">
        <v>158.69999999999999</v>
      </c>
    </row>
    <row r="17" spans="1:13" x14ac:dyDescent="0.2">
      <c r="A17" s="95"/>
      <c r="B17" s="96"/>
      <c r="D17" s="97"/>
      <c r="E17" s="72">
        <v>1260</v>
      </c>
      <c r="F17" s="14" t="s">
        <v>114</v>
      </c>
      <c r="G17" s="142">
        <v>517.29999999999995</v>
      </c>
    </row>
    <row r="18" spans="1:13" x14ac:dyDescent="0.2">
      <c r="A18" s="95"/>
      <c r="B18" s="96"/>
      <c r="D18" s="97"/>
      <c r="E18" s="72">
        <v>2570</v>
      </c>
      <c r="F18" s="14" t="s">
        <v>115</v>
      </c>
      <c r="G18" s="142">
        <v>288.8</v>
      </c>
    </row>
    <row r="19" spans="1:13" x14ac:dyDescent="0.2">
      <c r="A19" s="95"/>
      <c r="B19" s="96"/>
      <c r="D19" s="97"/>
      <c r="E19" s="72">
        <v>8400</v>
      </c>
      <c r="F19" s="14" t="s">
        <v>98</v>
      </c>
      <c r="G19" s="142">
        <v>683</v>
      </c>
    </row>
    <row r="20" spans="1:13" x14ac:dyDescent="0.2">
      <c r="A20" s="95"/>
      <c r="B20" s="96"/>
      <c r="D20" s="97"/>
      <c r="E20" s="72">
        <v>2990</v>
      </c>
      <c r="F20" s="14" t="s">
        <v>150</v>
      </c>
      <c r="G20" s="141">
        <v>394.1</v>
      </c>
    </row>
    <row r="21" spans="1:13" x14ac:dyDescent="0.2">
      <c r="A21" s="95"/>
      <c r="B21" s="96"/>
      <c r="D21" s="97"/>
      <c r="E21" s="72">
        <v>470</v>
      </c>
      <c r="F21" s="14" t="s">
        <v>43</v>
      </c>
      <c r="G21" s="142">
        <v>483.6</v>
      </c>
    </row>
    <row r="22" spans="1:13" x14ac:dyDescent="0.2">
      <c r="A22" s="95"/>
      <c r="B22" s="96"/>
      <c r="D22" s="97"/>
      <c r="E22" s="72">
        <v>480</v>
      </c>
      <c r="F22" s="14" t="s">
        <v>44</v>
      </c>
      <c r="G22" s="141">
        <v>353.2</v>
      </c>
    </row>
    <row r="23" spans="1:13" x14ac:dyDescent="0.2">
      <c r="A23" s="95"/>
      <c r="B23" s="96"/>
      <c r="D23" s="97"/>
      <c r="E23" s="248">
        <v>11330</v>
      </c>
      <c r="F23" s="80" t="s">
        <v>398</v>
      </c>
      <c r="G23" s="147">
        <v>406.7</v>
      </c>
    </row>
    <row r="24" spans="1:13" ht="16.5" thickBot="1" x14ac:dyDescent="0.25">
      <c r="A24" s="158"/>
      <c r="D24" s="159"/>
      <c r="E24" s="153" t="s">
        <v>2</v>
      </c>
      <c r="F24" s="155"/>
      <c r="G24" s="156">
        <f>SUM(G15:G23)</f>
        <v>3285.3999999999996</v>
      </c>
    </row>
    <row r="25" spans="1:13" s="3" customFormat="1" ht="35.25" customHeight="1" x14ac:dyDescent="0.2">
      <c r="A25" s="331" t="s">
        <v>450</v>
      </c>
      <c r="B25" s="311"/>
      <c r="C25" s="312"/>
      <c r="D25" s="313"/>
      <c r="E25" s="331" t="s">
        <v>451</v>
      </c>
      <c r="F25" s="312"/>
      <c r="G25" s="313"/>
      <c r="J25" s="6"/>
      <c r="K25" s="6"/>
      <c r="L25" s="6"/>
      <c r="M25" s="6"/>
    </row>
    <row r="26" spans="1:13" ht="12" customHeight="1" x14ac:dyDescent="0.2">
      <c r="A26" s="301" t="s">
        <v>3</v>
      </c>
      <c r="B26" s="305" t="s">
        <v>0</v>
      </c>
      <c r="C26" s="332"/>
      <c r="D26" s="329" t="s">
        <v>1</v>
      </c>
      <c r="E26" s="301" t="s">
        <v>3</v>
      </c>
      <c r="F26" s="305" t="s">
        <v>0</v>
      </c>
      <c r="G26" s="329" t="s">
        <v>1</v>
      </c>
    </row>
    <row r="27" spans="1:13" x14ac:dyDescent="0.2">
      <c r="A27" s="302"/>
      <c r="B27" s="306"/>
      <c r="C27" s="333"/>
      <c r="D27" s="330"/>
      <c r="E27" s="302"/>
      <c r="F27" s="334"/>
      <c r="G27" s="330"/>
    </row>
    <row r="28" spans="1:13" x14ac:dyDescent="0.2">
      <c r="A28" s="69">
        <v>3300</v>
      </c>
      <c r="B28" s="12" t="s">
        <v>312</v>
      </c>
      <c r="C28" s="33"/>
      <c r="D28" s="140">
        <v>0</v>
      </c>
      <c r="E28" s="69">
        <v>3510</v>
      </c>
      <c r="F28" s="12" t="s">
        <v>188</v>
      </c>
      <c r="G28" s="140">
        <v>0</v>
      </c>
    </row>
    <row r="29" spans="1:13" x14ac:dyDescent="0.2">
      <c r="A29" s="72">
        <v>860</v>
      </c>
      <c r="B29" s="14" t="s">
        <v>28</v>
      </c>
      <c r="C29" s="34"/>
      <c r="D29" s="141">
        <v>507</v>
      </c>
      <c r="E29" s="72">
        <v>3530</v>
      </c>
      <c r="F29" s="14" t="s">
        <v>189</v>
      </c>
      <c r="G29" s="142">
        <v>463.6</v>
      </c>
    </row>
    <row r="30" spans="1:13" x14ac:dyDescent="0.2">
      <c r="A30" s="72">
        <v>1900</v>
      </c>
      <c r="B30" s="14" t="s">
        <v>10</v>
      </c>
      <c r="C30" s="34"/>
      <c r="D30" s="141">
        <v>382</v>
      </c>
      <c r="E30" s="72">
        <v>3540</v>
      </c>
      <c r="F30" s="14" t="s">
        <v>190</v>
      </c>
      <c r="G30" s="142">
        <v>748.8</v>
      </c>
    </row>
    <row r="31" spans="1:13" x14ac:dyDescent="0.2">
      <c r="A31" s="72">
        <v>3310</v>
      </c>
      <c r="B31" s="14" t="s">
        <v>178</v>
      </c>
      <c r="C31" s="34"/>
      <c r="D31" s="141">
        <v>417</v>
      </c>
      <c r="E31" s="72">
        <v>6260</v>
      </c>
      <c r="F31" s="14" t="s">
        <v>191</v>
      </c>
      <c r="G31" s="142">
        <v>350.2</v>
      </c>
    </row>
    <row r="32" spans="1:13" x14ac:dyDescent="0.2">
      <c r="A32" s="72">
        <v>3320</v>
      </c>
      <c r="B32" s="14" t="s">
        <v>11</v>
      </c>
      <c r="C32" s="34"/>
      <c r="D32" s="141">
        <v>437</v>
      </c>
      <c r="E32" s="72">
        <v>6270</v>
      </c>
      <c r="F32" s="14" t="s">
        <v>192</v>
      </c>
      <c r="G32" s="142">
        <v>266.5</v>
      </c>
    </row>
    <row r="33" spans="1:7" x14ac:dyDescent="0.2">
      <c r="A33" s="72">
        <v>3330</v>
      </c>
      <c r="B33" s="14" t="s">
        <v>12</v>
      </c>
      <c r="C33" s="34"/>
      <c r="D33" s="141">
        <v>630</v>
      </c>
      <c r="E33" s="72">
        <v>3620</v>
      </c>
      <c r="F33" s="14" t="s">
        <v>193</v>
      </c>
      <c r="G33" s="141">
        <v>742.5</v>
      </c>
    </row>
    <row r="34" spans="1:7" x14ac:dyDescent="0.2">
      <c r="A34" s="72">
        <v>3340</v>
      </c>
      <c r="B34" s="14" t="s">
        <v>179</v>
      </c>
      <c r="C34" s="34"/>
      <c r="D34" s="141">
        <v>956</v>
      </c>
      <c r="E34" s="72">
        <v>3630</v>
      </c>
      <c r="F34" s="14" t="s">
        <v>194</v>
      </c>
      <c r="G34" s="142">
        <v>559.4</v>
      </c>
    </row>
    <row r="35" spans="1:7" x14ac:dyDescent="0.2">
      <c r="A35" s="72">
        <v>3350</v>
      </c>
      <c r="B35" s="14" t="s">
        <v>180</v>
      </c>
      <c r="C35" s="34"/>
      <c r="D35" s="141">
        <v>454</v>
      </c>
      <c r="E35" s="72">
        <v>3640</v>
      </c>
      <c r="F35" s="14" t="s">
        <v>195</v>
      </c>
      <c r="G35" s="141">
        <v>338.4</v>
      </c>
    </row>
    <row r="36" spans="1:7" x14ac:dyDescent="0.2">
      <c r="A36" s="72">
        <v>3360</v>
      </c>
      <c r="B36" s="14" t="s">
        <v>181</v>
      </c>
      <c r="C36" s="34"/>
      <c r="D36" s="141">
        <v>392</v>
      </c>
      <c r="E36" s="72">
        <v>3650</v>
      </c>
      <c r="F36" s="14" t="s">
        <v>196</v>
      </c>
      <c r="G36" s="141">
        <v>263.39999999999998</v>
      </c>
    </row>
    <row r="37" spans="1:7" x14ac:dyDescent="0.2">
      <c r="A37" s="72">
        <v>3370</v>
      </c>
      <c r="B37" s="14" t="s">
        <v>182</v>
      </c>
      <c r="C37" s="34"/>
      <c r="D37" s="141">
        <v>567</v>
      </c>
      <c r="E37" s="72">
        <v>3660</v>
      </c>
      <c r="F37" s="14" t="s">
        <v>197</v>
      </c>
      <c r="G37" s="142">
        <v>380.6</v>
      </c>
    </row>
    <row r="38" spans="1:7" x14ac:dyDescent="0.2">
      <c r="A38" s="72">
        <v>3380</v>
      </c>
      <c r="B38" s="14" t="s">
        <v>13</v>
      </c>
      <c r="C38" s="34"/>
      <c r="D38" s="141">
        <v>202</v>
      </c>
      <c r="E38" s="72">
        <v>3670</v>
      </c>
      <c r="F38" s="14" t="s">
        <v>198</v>
      </c>
      <c r="G38" s="142">
        <v>879.7</v>
      </c>
    </row>
    <row r="39" spans="1:7" x14ac:dyDescent="0.2">
      <c r="A39" s="72">
        <v>3390</v>
      </c>
      <c r="B39" s="14" t="s">
        <v>125</v>
      </c>
      <c r="C39" s="34"/>
      <c r="D39" s="141">
        <v>357</v>
      </c>
      <c r="E39" s="72">
        <v>3680</v>
      </c>
      <c r="F39" s="14" t="s">
        <v>19</v>
      </c>
      <c r="G39" s="142">
        <v>644.29999999999995</v>
      </c>
    </row>
    <row r="40" spans="1:7" x14ac:dyDescent="0.2">
      <c r="A40" s="72">
        <v>3400</v>
      </c>
      <c r="B40" s="14" t="s">
        <v>126</v>
      </c>
      <c r="C40" s="34"/>
      <c r="D40" s="141">
        <v>427</v>
      </c>
      <c r="E40" s="72">
        <v>10820</v>
      </c>
      <c r="F40" s="14" t="s">
        <v>199</v>
      </c>
      <c r="G40" s="141">
        <v>516.6</v>
      </c>
    </row>
    <row r="41" spans="1:7" x14ac:dyDescent="0.2">
      <c r="A41" s="72">
        <v>3410</v>
      </c>
      <c r="B41" s="14" t="s">
        <v>127</v>
      </c>
      <c r="C41" s="34"/>
      <c r="D41" s="141">
        <v>154</v>
      </c>
      <c r="E41" s="72">
        <v>3690</v>
      </c>
      <c r="F41" s="14" t="s">
        <v>200</v>
      </c>
      <c r="G41" s="142">
        <v>421</v>
      </c>
    </row>
    <row r="42" spans="1:7" x14ac:dyDescent="0.2">
      <c r="A42" s="72">
        <v>3420</v>
      </c>
      <c r="B42" s="14" t="s">
        <v>128</v>
      </c>
      <c r="C42" s="34"/>
      <c r="D42" s="141">
        <v>307</v>
      </c>
      <c r="E42" s="72">
        <v>180</v>
      </c>
      <c r="F42" s="14" t="s">
        <v>201</v>
      </c>
      <c r="G42" s="142">
        <v>417.8</v>
      </c>
    </row>
    <row r="43" spans="1:7" x14ac:dyDescent="0.2">
      <c r="A43" s="72">
        <v>5940</v>
      </c>
      <c r="B43" s="14" t="s">
        <v>183</v>
      </c>
      <c r="C43" s="34"/>
      <c r="D43" s="141">
        <v>433</v>
      </c>
      <c r="E43" s="72">
        <v>8332</v>
      </c>
      <c r="F43" s="14" t="s">
        <v>20</v>
      </c>
      <c r="G43" s="142">
        <v>244.6</v>
      </c>
    </row>
    <row r="44" spans="1:7" x14ac:dyDescent="0.2">
      <c r="A44" s="72">
        <v>7370</v>
      </c>
      <c r="B44" s="14" t="s">
        <v>396</v>
      </c>
      <c r="C44" s="34"/>
      <c r="D44" s="141">
        <v>977</v>
      </c>
      <c r="E44" s="72">
        <v>3300</v>
      </c>
      <c r="F44" s="14" t="s">
        <v>312</v>
      </c>
      <c r="G44" s="141">
        <v>399.1</v>
      </c>
    </row>
    <row r="45" spans="1:7" x14ac:dyDescent="0.2">
      <c r="A45" s="72">
        <v>7330</v>
      </c>
      <c r="B45" s="14" t="s">
        <v>397</v>
      </c>
      <c r="C45" s="13"/>
      <c r="D45" s="142">
        <v>121</v>
      </c>
      <c r="E45" s="72"/>
      <c r="F45" s="14"/>
      <c r="G45" s="142"/>
    </row>
    <row r="46" spans="1:7" x14ac:dyDescent="0.2">
      <c r="A46" s="72">
        <v>5970</v>
      </c>
      <c r="B46" s="14" t="s">
        <v>184</v>
      </c>
      <c r="C46" s="13"/>
      <c r="D46" s="142">
        <v>1171</v>
      </c>
      <c r="E46" s="146"/>
      <c r="F46" s="14"/>
      <c r="G46" s="147"/>
    </row>
    <row r="47" spans="1:7" x14ac:dyDescent="0.2">
      <c r="A47" s="72">
        <v>3430</v>
      </c>
      <c r="B47" s="14" t="s">
        <v>129</v>
      </c>
      <c r="C47" s="13"/>
      <c r="D47" s="142">
        <v>381</v>
      </c>
      <c r="E47" s="146"/>
      <c r="F47" s="14"/>
      <c r="G47" s="147"/>
    </row>
    <row r="48" spans="1:7" x14ac:dyDescent="0.2">
      <c r="A48" s="72">
        <v>3450</v>
      </c>
      <c r="B48" s="14" t="s">
        <v>130</v>
      </c>
      <c r="C48" s="13"/>
      <c r="D48" s="142">
        <v>290</v>
      </c>
      <c r="E48" s="146"/>
      <c r="F48" s="14"/>
      <c r="G48" s="147"/>
    </row>
    <row r="49" spans="1:7" x14ac:dyDescent="0.2">
      <c r="A49" s="72">
        <v>3460</v>
      </c>
      <c r="B49" s="14" t="s">
        <v>131</v>
      </c>
      <c r="C49" s="13"/>
      <c r="D49" s="142">
        <v>426</v>
      </c>
      <c r="E49" s="146"/>
      <c r="F49" s="14"/>
      <c r="G49" s="147"/>
    </row>
    <row r="50" spans="1:7" x14ac:dyDescent="0.2">
      <c r="A50" s="72">
        <v>3470</v>
      </c>
      <c r="B50" s="14" t="s">
        <v>132</v>
      </c>
      <c r="C50" s="13"/>
      <c r="D50" s="142">
        <v>229</v>
      </c>
      <c r="E50" s="146"/>
      <c r="F50" s="14"/>
      <c r="G50" s="147"/>
    </row>
    <row r="51" spans="1:7" x14ac:dyDescent="0.2">
      <c r="A51" s="72">
        <v>3480</v>
      </c>
      <c r="B51" s="14" t="s">
        <v>185</v>
      </c>
      <c r="C51" s="13"/>
      <c r="D51" s="142">
        <v>324</v>
      </c>
      <c r="E51" s="146"/>
      <c r="F51" s="14"/>
      <c r="G51" s="147"/>
    </row>
    <row r="52" spans="1:7" x14ac:dyDescent="0.2">
      <c r="A52" s="72">
        <v>3490</v>
      </c>
      <c r="B52" s="14" t="s">
        <v>186</v>
      </c>
      <c r="C52" s="13"/>
      <c r="D52" s="142">
        <v>776</v>
      </c>
      <c r="E52" s="146"/>
      <c r="F52" s="14"/>
      <c r="G52" s="147"/>
    </row>
    <row r="53" spans="1:7" x14ac:dyDescent="0.2">
      <c r="A53" s="72">
        <v>3500</v>
      </c>
      <c r="B53" s="14" t="s">
        <v>187</v>
      </c>
      <c r="C53" s="13"/>
      <c r="D53" s="142">
        <v>228</v>
      </c>
      <c r="E53" s="146"/>
      <c r="F53" s="14"/>
      <c r="G53" s="147"/>
    </row>
    <row r="54" spans="1:7" x14ac:dyDescent="0.2">
      <c r="A54" s="72">
        <v>3510</v>
      </c>
      <c r="B54" s="14" t="s">
        <v>188</v>
      </c>
      <c r="C54" s="13"/>
      <c r="D54" s="141">
        <v>254</v>
      </c>
      <c r="E54" s="146"/>
      <c r="F54" s="14"/>
      <c r="G54" s="147"/>
    </row>
    <row r="55" spans="1:7" x14ac:dyDescent="0.2">
      <c r="A55" s="88"/>
      <c r="B55" s="22"/>
      <c r="C55" s="21"/>
      <c r="D55" s="144"/>
      <c r="E55" s="148"/>
      <c r="F55" s="22"/>
      <c r="G55" s="149"/>
    </row>
    <row r="56" spans="1:7" ht="21" customHeight="1" thickBot="1" x14ac:dyDescent="0.25">
      <c r="A56" s="15" t="s">
        <v>2</v>
      </c>
      <c r="B56" s="16"/>
      <c r="C56" s="17"/>
      <c r="D56" s="129">
        <f>SUM(D28:D55)</f>
        <v>11799</v>
      </c>
      <c r="E56" s="15" t="s">
        <v>2</v>
      </c>
      <c r="F56" s="17"/>
      <c r="G56" s="129">
        <f>SUM(G28:G55)</f>
        <v>7636.5000000000018</v>
      </c>
    </row>
    <row r="57" spans="1:7" ht="16.5" x14ac:dyDescent="0.2">
      <c r="A57" s="323">
        <f>(D24+D56+G56+G24)/1000</f>
        <v>22.7209</v>
      </c>
      <c r="B57" s="324"/>
      <c r="C57" s="324"/>
      <c r="D57" s="324"/>
      <c r="E57" s="324"/>
      <c r="F57" s="324"/>
      <c r="G57" s="324"/>
    </row>
  </sheetData>
  <mergeCells count="20">
    <mergeCell ref="A57:G57"/>
    <mergeCell ref="E13:E14"/>
    <mergeCell ref="A26:A27"/>
    <mergeCell ref="B26:C27"/>
    <mergeCell ref="E26:E27"/>
    <mergeCell ref="F26:F27"/>
    <mergeCell ref="A13:A14"/>
    <mergeCell ref="B13:C14"/>
    <mergeCell ref="A25:D25"/>
    <mergeCell ref="G26:G27"/>
    <mergeCell ref="D26:D27"/>
    <mergeCell ref="E25:G25"/>
    <mergeCell ref="H5:H9"/>
    <mergeCell ref="F13:F14"/>
    <mergeCell ref="A12:D12"/>
    <mergeCell ref="E12:G12"/>
    <mergeCell ref="C5:F5"/>
    <mergeCell ref="C7:F7"/>
    <mergeCell ref="C8:F8"/>
    <mergeCell ref="G13:G14"/>
  </mergeCells>
  <printOptions horizontalCentered="1"/>
  <pageMargins left="0.23622047244094491" right="0.23622047244094491" top="0.35433070866141736" bottom="0.35433070866141736" header="0.31496062992125984" footer="0.31496062992125984"/>
  <pageSetup paperSize="9" scale="8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H44"/>
  <sheetViews>
    <sheetView topLeftCell="A13" workbookViewId="0"/>
  </sheetViews>
  <sheetFormatPr defaultColWidth="9.140625" defaultRowHeight="12.75" x14ac:dyDescent="0.2"/>
  <cols>
    <col min="1" max="1" width="8.140625" style="6" customWidth="1"/>
    <col min="2" max="2" width="7.28515625" style="6" customWidth="1"/>
    <col min="3" max="3" width="46.28515625" style="6" customWidth="1"/>
    <col min="4" max="4" width="9" style="6" customWidth="1"/>
    <col min="5" max="5" width="7.28515625" style="6" customWidth="1"/>
    <col min="6" max="6" width="10.42578125" style="6" customWidth="1"/>
    <col min="7" max="7" width="9.140625" style="6" customWidth="1"/>
    <col min="8" max="8" width="8.85546875" style="6" customWidth="1"/>
    <col min="9" max="16384" width="9.140625" style="6"/>
  </cols>
  <sheetData>
    <row r="1" spans="1:8" ht="23.25" x14ac:dyDescent="0.2">
      <c r="A1" s="399" t="s">
        <v>454</v>
      </c>
      <c r="H1" s="7" t="s">
        <v>324</v>
      </c>
    </row>
    <row r="2" spans="1:8" ht="23.25" x14ac:dyDescent="0.2">
      <c r="H2" s="7"/>
    </row>
    <row r="3" spans="1:8" ht="19.5" x14ac:dyDescent="0.2">
      <c r="A3" s="20" t="s">
        <v>311</v>
      </c>
    </row>
    <row r="4" spans="1:8" ht="26.25" thickBot="1" x14ac:dyDescent="0.25">
      <c r="A4" s="6" t="s">
        <v>4</v>
      </c>
      <c r="B4" s="19" t="s">
        <v>21</v>
      </c>
      <c r="C4" s="6" t="s">
        <v>22</v>
      </c>
      <c r="G4" s="45" t="s">
        <v>287</v>
      </c>
      <c r="H4" s="8" t="s">
        <v>9</v>
      </c>
    </row>
    <row r="5" spans="1:8" ht="39.75" customHeight="1" x14ac:dyDescent="0.2">
      <c r="A5" s="98">
        <v>132</v>
      </c>
      <c r="B5" s="44">
        <v>0.66319444444444442</v>
      </c>
      <c r="C5" s="390" t="s">
        <v>124</v>
      </c>
      <c r="D5" s="391"/>
      <c r="E5" s="391"/>
      <c r="F5" s="391"/>
      <c r="G5" s="99" t="s">
        <v>293</v>
      </c>
      <c r="H5" s="293" t="s">
        <v>296</v>
      </c>
    </row>
    <row r="6" spans="1:8" ht="16.5" thickBot="1" x14ac:dyDescent="0.25">
      <c r="A6" s="100"/>
      <c r="B6" s="43"/>
      <c r="C6" s="61" t="s">
        <v>228</v>
      </c>
      <c r="D6" s="27"/>
      <c r="E6" s="27"/>
      <c r="F6" s="27"/>
      <c r="G6" s="68"/>
      <c r="H6" s="295"/>
    </row>
    <row r="7" spans="1:8" ht="18" customHeight="1" x14ac:dyDescent="0.2">
      <c r="H7" s="7"/>
    </row>
    <row r="8" spans="1:8" s="3" customFormat="1" ht="21" thickBot="1" x14ac:dyDescent="0.25">
      <c r="D8" s="1"/>
      <c r="E8" s="2" t="s">
        <v>48</v>
      </c>
      <c r="F8" s="1"/>
      <c r="G8" s="1"/>
      <c r="H8" s="1"/>
    </row>
    <row r="9" spans="1:8" s="3" customFormat="1" ht="35.25" customHeight="1" x14ac:dyDescent="0.2">
      <c r="A9" s="331" t="s">
        <v>283</v>
      </c>
      <c r="B9" s="311"/>
      <c r="C9" s="312"/>
      <c r="D9" s="313"/>
    </row>
    <row r="10" spans="1:8" ht="12" customHeight="1" x14ac:dyDescent="0.2">
      <c r="A10" s="301" t="s">
        <v>3</v>
      </c>
      <c r="B10" s="305" t="s">
        <v>0</v>
      </c>
      <c r="C10" s="332"/>
      <c r="D10" s="329" t="s">
        <v>1</v>
      </c>
    </row>
    <row r="11" spans="1:8" x14ac:dyDescent="0.2">
      <c r="A11" s="302"/>
      <c r="B11" s="306"/>
      <c r="C11" s="333"/>
      <c r="D11" s="330"/>
    </row>
    <row r="12" spans="1:8" x14ac:dyDescent="0.2">
      <c r="A12" s="69">
        <v>1990</v>
      </c>
      <c r="B12" s="12" t="s">
        <v>90</v>
      </c>
      <c r="C12" s="33"/>
      <c r="D12" s="140">
        <v>0</v>
      </c>
    </row>
    <row r="13" spans="1:8" x14ac:dyDescent="0.2">
      <c r="A13" s="72">
        <v>9030</v>
      </c>
      <c r="B13" s="14" t="s">
        <v>91</v>
      </c>
      <c r="C13" s="34"/>
      <c r="D13" s="141">
        <v>332</v>
      </c>
    </row>
    <row r="14" spans="1:8" x14ac:dyDescent="0.2">
      <c r="A14" s="72">
        <v>2000</v>
      </c>
      <c r="B14" s="14" t="s">
        <v>92</v>
      </c>
      <c r="C14" s="34"/>
      <c r="D14" s="141">
        <v>189</v>
      </c>
    </row>
    <row r="15" spans="1:8" x14ac:dyDescent="0.2">
      <c r="A15" s="72">
        <v>490</v>
      </c>
      <c r="B15" s="14" t="s">
        <v>151</v>
      </c>
      <c r="C15" s="34"/>
      <c r="D15" s="141">
        <v>636</v>
      </c>
    </row>
    <row r="16" spans="1:8" x14ac:dyDescent="0.2">
      <c r="A16" s="72">
        <v>1900</v>
      </c>
      <c r="B16" s="14" t="s">
        <v>10</v>
      </c>
      <c r="C16" s="34"/>
      <c r="D16" s="141">
        <v>372</v>
      </c>
    </row>
    <row r="17" spans="1:4" x14ac:dyDescent="0.2">
      <c r="A17" s="72">
        <v>3310</v>
      </c>
      <c r="B17" s="14" t="s">
        <v>178</v>
      </c>
      <c r="C17" s="34"/>
      <c r="D17" s="141">
        <v>416</v>
      </c>
    </row>
    <row r="18" spans="1:4" x14ac:dyDescent="0.2">
      <c r="A18" s="72">
        <v>3320</v>
      </c>
      <c r="B18" s="14" t="s">
        <v>11</v>
      </c>
      <c r="C18" s="34"/>
      <c r="D18" s="141">
        <v>437</v>
      </c>
    </row>
    <row r="19" spans="1:4" x14ac:dyDescent="0.2">
      <c r="A19" s="72">
        <v>3330</v>
      </c>
      <c r="B19" s="14" t="s">
        <v>12</v>
      </c>
      <c r="C19" s="34"/>
      <c r="D19" s="141">
        <v>631</v>
      </c>
    </row>
    <row r="20" spans="1:4" x14ac:dyDescent="0.2">
      <c r="A20" s="72">
        <v>3340</v>
      </c>
      <c r="B20" s="14" t="s">
        <v>179</v>
      </c>
      <c r="C20" s="34"/>
      <c r="D20" s="141">
        <v>956</v>
      </c>
    </row>
    <row r="21" spans="1:4" x14ac:dyDescent="0.2">
      <c r="A21" s="72">
        <v>3350</v>
      </c>
      <c r="B21" s="14" t="s">
        <v>180</v>
      </c>
      <c r="C21" s="34"/>
      <c r="D21" s="141">
        <v>454</v>
      </c>
    </row>
    <row r="22" spans="1:4" x14ac:dyDescent="0.2">
      <c r="A22" s="72">
        <v>3360</v>
      </c>
      <c r="B22" s="14" t="s">
        <v>181</v>
      </c>
      <c r="C22" s="34"/>
      <c r="D22" s="141">
        <v>392</v>
      </c>
    </row>
    <row r="23" spans="1:4" x14ac:dyDescent="0.2">
      <c r="A23" s="72">
        <v>3370</v>
      </c>
      <c r="B23" s="14" t="s">
        <v>182</v>
      </c>
      <c r="C23" s="34"/>
      <c r="D23" s="141">
        <v>567</v>
      </c>
    </row>
    <row r="24" spans="1:4" x14ac:dyDescent="0.2">
      <c r="A24" s="72">
        <v>3380</v>
      </c>
      <c r="B24" s="14" t="s">
        <v>13</v>
      </c>
      <c r="C24" s="34"/>
      <c r="D24" s="141">
        <v>202</v>
      </c>
    </row>
    <row r="25" spans="1:4" x14ac:dyDescent="0.2">
      <c r="A25" s="72">
        <v>3390</v>
      </c>
      <c r="B25" s="14" t="s">
        <v>125</v>
      </c>
      <c r="C25" s="34"/>
      <c r="D25" s="141">
        <v>357</v>
      </c>
    </row>
    <row r="26" spans="1:4" x14ac:dyDescent="0.2">
      <c r="A26" s="72">
        <v>3400</v>
      </c>
      <c r="B26" s="14" t="s">
        <v>126</v>
      </c>
      <c r="C26" s="34"/>
      <c r="D26" s="141">
        <v>427</v>
      </c>
    </row>
    <row r="27" spans="1:4" x14ac:dyDescent="0.2">
      <c r="A27" s="72">
        <v>3410</v>
      </c>
      <c r="B27" s="14" t="s">
        <v>127</v>
      </c>
      <c r="C27" s="34"/>
      <c r="D27" s="141">
        <v>154</v>
      </c>
    </row>
    <row r="28" spans="1:4" x14ac:dyDescent="0.2">
      <c r="A28" s="72">
        <v>3420</v>
      </c>
      <c r="B28" s="14" t="s">
        <v>128</v>
      </c>
      <c r="C28" s="34"/>
      <c r="D28" s="141">
        <v>307</v>
      </c>
    </row>
    <row r="29" spans="1:4" x14ac:dyDescent="0.2">
      <c r="A29" s="72">
        <v>5940</v>
      </c>
      <c r="B29" s="14" t="s">
        <v>183</v>
      </c>
      <c r="C29" s="13"/>
      <c r="D29" s="142">
        <v>433</v>
      </c>
    </row>
    <row r="30" spans="1:4" x14ac:dyDescent="0.2">
      <c r="A30" s="72">
        <v>7370</v>
      </c>
      <c r="B30" s="14" t="s">
        <v>396</v>
      </c>
      <c r="C30" s="13"/>
      <c r="D30" s="142">
        <v>977</v>
      </c>
    </row>
    <row r="31" spans="1:4" x14ac:dyDescent="0.2">
      <c r="A31" s="72">
        <v>7330</v>
      </c>
      <c r="B31" s="14" t="s">
        <v>397</v>
      </c>
      <c r="C31" s="13"/>
      <c r="D31" s="142">
        <v>121</v>
      </c>
    </row>
    <row r="32" spans="1:4" x14ac:dyDescent="0.2">
      <c r="A32" s="72">
        <v>5970</v>
      </c>
      <c r="B32" s="14" t="s">
        <v>184</v>
      </c>
      <c r="C32" s="13"/>
      <c r="D32" s="142">
        <v>1171</v>
      </c>
    </row>
    <row r="33" spans="1:4" x14ac:dyDescent="0.2">
      <c r="A33" s="72">
        <v>3430</v>
      </c>
      <c r="B33" s="14" t="s">
        <v>129</v>
      </c>
      <c r="C33" s="13"/>
      <c r="D33" s="142">
        <v>381</v>
      </c>
    </row>
    <row r="34" spans="1:4" x14ac:dyDescent="0.2">
      <c r="A34" s="72">
        <v>3450</v>
      </c>
      <c r="B34" s="14" t="s">
        <v>130</v>
      </c>
      <c r="C34" s="13"/>
      <c r="D34" s="142">
        <v>290</v>
      </c>
    </row>
    <row r="35" spans="1:4" x14ac:dyDescent="0.2">
      <c r="A35" s="72">
        <v>3460</v>
      </c>
      <c r="B35" s="14" t="s">
        <v>131</v>
      </c>
      <c r="C35" s="13"/>
      <c r="D35" s="142">
        <v>426</v>
      </c>
    </row>
    <row r="36" spans="1:4" x14ac:dyDescent="0.2">
      <c r="A36" s="72">
        <v>3470</v>
      </c>
      <c r="B36" s="14" t="s">
        <v>132</v>
      </c>
      <c r="C36" s="13"/>
      <c r="D36" s="141">
        <v>229</v>
      </c>
    </row>
    <row r="37" spans="1:4" x14ac:dyDescent="0.2">
      <c r="A37" s="72">
        <v>3480</v>
      </c>
      <c r="B37" s="14" t="s">
        <v>185</v>
      </c>
      <c r="C37" s="13"/>
      <c r="D37" s="143">
        <v>324</v>
      </c>
    </row>
    <row r="38" spans="1:4" x14ac:dyDescent="0.2">
      <c r="A38" s="72">
        <v>3490</v>
      </c>
      <c r="B38" s="14" t="s">
        <v>186</v>
      </c>
      <c r="C38" s="13"/>
      <c r="D38" s="143">
        <v>776</v>
      </c>
    </row>
    <row r="39" spans="1:4" x14ac:dyDescent="0.2">
      <c r="A39" s="72">
        <v>3500</v>
      </c>
      <c r="B39" s="14" t="s">
        <v>187</v>
      </c>
      <c r="C39" s="13"/>
      <c r="D39" s="143">
        <v>228</v>
      </c>
    </row>
    <row r="40" spans="1:4" x14ac:dyDescent="0.2">
      <c r="A40" s="72">
        <v>3510</v>
      </c>
      <c r="B40" s="14" t="s">
        <v>188</v>
      </c>
      <c r="C40" s="13"/>
      <c r="D40" s="143">
        <v>254</v>
      </c>
    </row>
    <row r="41" spans="1:4" x14ac:dyDescent="0.2">
      <c r="A41" s="72"/>
      <c r="B41" s="14"/>
      <c r="C41" s="13"/>
      <c r="D41" s="143"/>
    </row>
    <row r="42" spans="1:4" x14ac:dyDescent="0.2">
      <c r="A42" s="72"/>
      <c r="B42" s="14"/>
      <c r="C42" s="13"/>
      <c r="D42" s="143"/>
    </row>
    <row r="43" spans="1:4" x14ac:dyDescent="0.2">
      <c r="A43" s="72"/>
      <c r="B43" s="14"/>
      <c r="C43" s="13"/>
      <c r="D43" s="143"/>
    </row>
    <row r="44" spans="1:4" ht="21" customHeight="1" thickBot="1" x14ac:dyDescent="0.25">
      <c r="A44" s="15" t="s">
        <v>2</v>
      </c>
      <c r="B44" s="16"/>
      <c r="C44" s="17"/>
      <c r="D44" s="129">
        <f>SUM(D12:D42)</f>
        <v>12439</v>
      </c>
    </row>
  </sheetData>
  <mergeCells count="6">
    <mergeCell ref="H5:H6"/>
    <mergeCell ref="A10:A11"/>
    <mergeCell ref="B10:C11"/>
    <mergeCell ref="A9:D9"/>
    <mergeCell ref="C5:F5"/>
    <mergeCell ref="D10:D11"/>
  </mergeCells>
  <printOptions horizontalCentered="1"/>
  <pageMargins left="0.23622047244094491" right="0.23622047244094491" top="0.35433070866141736" bottom="0.35433070866141736" header="0.31496062992125984" footer="0.31496062992125984"/>
  <pageSetup paperSize="9" scale="87"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12"/>
  <sheetViews>
    <sheetView tabSelected="1" topLeftCell="A73" workbookViewId="0">
      <selection activeCell="O54" sqref="O54"/>
    </sheetView>
  </sheetViews>
  <sheetFormatPr defaultColWidth="9.140625" defaultRowHeight="12.75" x14ac:dyDescent="0.2"/>
  <cols>
    <col min="1" max="1" width="8.140625" style="6" customWidth="1"/>
    <col min="2" max="2" width="7.28515625" style="6" customWidth="1"/>
    <col min="3" max="3" width="50.85546875" style="6" customWidth="1"/>
    <col min="4" max="4" width="9" style="6" customWidth="1"/>
    <col min="5" max="5" width="7.28515625" style="6" customWidth="1"/>
    <col min="6" max="6" width="5.28515625" style="6" customWidth="1"/>
    <col min="7" max="16384" width="9.140625" style="6"/>
  </cols>
  <sheetData>
    <row r="1" spans="1:7" ht="18" customHeight="1" x14ac:dyDescent="0.2">
      <c r="A1" s="399" t="s">
        <v>454</v>
      </c>
      <c r="G1" s="7" t="s">
        <v>335</v>
      </c>
    </row>
    <row r="3" spans="1:7" ht="21.75" customHeight="1" x14ac:dyDescent="0.2">
      <c r="A3" s="23" t="s">
        <v>7</v>
      </c>
    </row>
    <row r="4" spans="1:7" ht="13.5" thickBot="1" x14ac:dyDescent="0.25">
      <c r="A4" s="6" t="s">
        <v>4</v>
      </c>
      <c r="B4" s="19" t="s">
        <v>21</v>
      </c>
      <c r="C4" s="6" t="s">
        <v>22</v>
      </c>
    </row>
    <row r="5" spans="1:7" ht="39.75" customHeight="1" x14ac:dyDescent="0.2">
      <c r="A5" s="98">
        <v>109</v>
      </c>
      <c r="B5" s="44">
        <v>0.53125</v>
      </c>
      <c r="C5" s="390" t="s">
        <v>340</v>
      </c>
      <c r="D5" s="391"/>
      <c r="E5" s="391"/>
      <c r="F5" s="392"/>
    </row>
    <row r="6" spans="1:7" ht="18.75" customHeight="1" thickBot="1" x14ac:dyDescent="0.25">
      <c r="A6" s="100"/>
      <c r="B6" s="183"/>
      <c r="C6" s="61" t="s">
        <v>341</v>
      </c>
      <c r="D6" s="42"/>
      <c r="E6" s="42"/>
      <c r="F6" s="245"/>
    </row>
    <row r="7" spans="1:7" ht="39.75" customHeight="1" x14ac:dyDescent="0.2">
      <c r="A7" s="98">
        <v>134</v>
      </c>
      <c r="B7" s="44">
        <v>0.55902777777777779</v>
      </c>
      <c r="C7" s="390" t="s">
        <v>392</v>
      </c>
      <c r="D7" s="391"/>
      <c r="E7" s="391"/>
      <c r="F7" s="392"/>
    </row>
    <row r="8" spans="1:7" ht="16.5" thickBot="1" x14ac:dyDescent="0.25">
      <c r="A8" s="100"/>
      <c r="B8" s="43"/>
      <c r="C8" s="61" t="s">
        <v>369</v>
      </c>
      <c r="D8" s="27"/>
      <c r="E8" s="27"/>
      <c r="F8" s="246"/>
    </row>
    <row r="9" spans="1:7" ht="18" customHeight="1" x14ac:dyDescent="0.2"/>
    <row r="10" spans="1:7" s="3" customFormat="1" ht="21" thickBot="1" x14ac:dyDescent="0.25">
      <c r="D10" s="1"/>
      <c r="E10" s="2" t="s">
        <v>48</v>
      </c>
      <c r="F10" s="1"/>
    </row>
    <row r="11" spans="1:7" s="3" customFormat="1" ht="35.25" customHeight="1" x14ac:dyDescent="0.2">
      <c r="A11" s="331" t="s">
        <v>342</v>
      </c>
      <c r="B11" s="311"/>
      <c r="C11" s="312"/>
      <c r="D11" s="313"/>
    </row>
    <row r="12" spans="1:7" ht="12" customHeight="1" x14ac:dyDescent="0.2">
      <c r="A12" s="301" t="s">
        <v>3</v>
      </c>
      <c r="B12" s="305" t="s">
        <v>0</v>
      </c>
      <c r="C12" s="332"/>
      <c r="D12" s="329" t="s">
        <v>1</v>
      </c>
    </row>
    <row r="13" spans="1:7" x14ac:dyDescent="0.2">
      <c r="A13" s="302"/>
      <c r="B13" s="306"/>
      <c r="C13" s="333"/>
      <c r="D13" s="330"/>
    </row>
    <row r="14" spans="1:7" x14ac:dyDescent="0.2">
      <c r="A14" s="184">
        <v>2560</v>
      </c>
      <c r="B14" s="180" t="s">
        <v>47</v>
      </c>
      <c r="C14" s="33"/>
      <c r="D14" s="181">
        <v>0</v>
      </c>
    </row>
    <row r="15" spans="1:7" x14ac:dyDescent="0.2">
      <c r="A15" s="185">
        <v>520</v>
      </c>
      <c r="B15" s="182" t="s">
        <v>153</v>
      </c>
      <c r="C15" s="34"/>
      <c r="D15" s="178">
        <v>528.79999999999995</v>
      </c>
    </row>
    <row r="16" spans="1:7" x14ac:dyDescent="0.2">
      <c r="A16" s="185">
        <v>9630</v>
      </c>
      <c r="B16" s="182" t="s">
        <v>343</v>
      </c>
      <c r="C16" s="34"/>
      <c r="D16" s="178">
        <v>387.90000000000009</v>
      </c>
    </row>
    <row r="17" spans="1:4" x14ac:dyDescent="0.2">
      <c r="A17" s="185">
        <v>890</v>
      </c>
      <c r="B17" s="182" t="s">
        <v>344</v>
      </c>
      <c r="C17" s="34"/>
      <c r="D17" s="178">
        <v>507.59999999999991</v>
      </c>
    </row>
    <row r="18" spans="1:4" x14ac:dyDescent="0.2">
      <c r="A18" s="185">
        <v>900</v>
      </c>
      <c r="B18" s="182" t="s">
        <v>345</v>
      </c>
      <c r="C18" s="34"/>
      <c r="D18" s="178">
        <v>458.79999999999995</v>
      </c>
    </row>
    <row r="19" spans="1:4" x14ac:dyDescent="0.2">
      <c r="A19" s="185">
        <v>910</v>
      </c>
      <c r="B19" s="182" t="s">
        <v>346</v>
      </c>
      <c r="C19" s="34"/>
      <c r="D19" s="178">
        <v>323</v>
      </c>
    </row>
    <row r="20" spans="1:4" x14ac:dyDescent="0.2">
      <c r="A20" s="185">
        <v>920</v>
      </c>
      <c r="B20" s="182" t="s">
        <v>347</v>
      </c>
      <c r="C20" s="34"/>
      <c r="D20" s="178">
        <v>322</v>
      </c>
    </row>
    <row r="21" spans="1:4" x14ac:dyDescent="0.2">
      <c r="A21" s="185">
        <v>3710</v>
      </c>
      <c r="B21" s="182" t="s">
        <v>348</v>
      </c>
      <c r="C21" s="34"/>
      <c r="D21" s="178">
        <v>453.80000000000018</v>
      </c>
    </row>
    <row r="22" spans="1:4" x14ac:dyDescent="0.2">
      <c r="A22" s="185">
        <v>3720</v>
      </c>
      <c r="B22" s="182" t="s">
        <v>349</v>
      </c>
      <c r="C22" s="34"/>
      <c r="D22" s="178">
        <v>842.09999999999991</v>
      </c>
    </row>
    <row r="23" spans="1:4" x14ac:dyDescent="0.2">
      <c r="A23" s="185">
        <v>3730</v>
      </c>
      <c r="B23" s="182" t="s">
        <v>350</v>
      </c>
      <c r="C23" s="34"/>
      <c r="D23" s="178">
        <v>543.5</v>
      </c>
    </row>
    <row r="24" spans="1:4" x14ac:dyDescent="0.2">
      <c r="A24" s="185">
        <v>3740</v>
      </c>
      <c r="B24" s="182" t="s">
        <v>351</v>
      </c>
      <c r="C24" s="34"/>
      <c r="D24" s="178">
        <v>304.60000000000036</v>
      </c>
    </row>
    <row r="25" spans="1:4" x14ac:dyDescent="0.2">
      <c r="A25" s="185">
        <v>6320</v>
      </c>
      <c r="B25" s="182" t="s">
        <v>352</v>
      </c>
      <c r="C25" s="34"/>
      <c r="D25" s="178">
        <v>696.69999999999982</v>
      </c>
    </row>
    <row r="26" spans="1:4" x14ac:dyDescent="0.2">
      <c r="A26" s="185">
        <v>6330</v>
      </c>
      <c r="B26" s="182" t="s">
        <v>353</v>
      </c>
      <c r="C26" s="34"/>
      <c r="D26" s="178">
        <v>388.30000000000018</v>
      </c>
    </row>
    <row r="27" spans="1:4" x14ac:dyDescent="0.2">
      <c r="A27" s="185">
        <v>6340</v>
      </c>
      <c r="B27" s="182" t="s">
        <v>354</v>
      </c>
      <c r="C27" s="34"/>
      <c r="D27" s="178">
        <v>569.59999999999945</v>
      </c>
    </row>
    <row r="28" spans="1:4" x14ac:dyDescent="0.2">
      <c r="A28" s="185">
        <v>6350</v>
      </c>
      <c r="B28" s="182" t="s">
        <v>355</v>
      </c>
      <c r="C28" s="34"/>
      <c r="D28" s="178">
        <v>238</v>
      </c>
    </row>
    <row r="29" spans="1:4" x14ac:dyDescent="0.2">
      <c r="A29" s="185">
        <v>6360</v>
      </c>
      <c r="B29" s="182" t="s">
        <v>356</v>
      </c>
      <c r="C29" s="34"/>
      <c r="D29" s="178">
        <v>423</v>
      </c>
    </row>
    <row r="30" spans="1:4" x14ac:dyDescent="0.2">
      <c r="A30" s="185">
        <v>6370</v>
      </c>
      <c r="B30" s="182" t="s">
        <v>357</v>
      </c>
      <c r="C30" s="34"/>
      <c r="D30" s="178">
        <v>416.90000000000055</v>
      </c>
    </row>
    <row r="31" spans="1:4" x14ac:dyDescent="0.2">
      <c r="A31" s="185">
        <v>6380</v>
      </c>
      <c r="B31" s="182" t="s">
        <v>358</v>
      </c>
      <c r="C31" s="34"/>
      <c r="D31" s="178">
        <v>483.39999999999964</v>
      </c>
    </row>
    <row r="32" spans="1:4" x14ac:dyDescent="0.2">
      <c r="A32" s="185">
        <v>6390</v>
      </c>
      <c r="B32" s="182" t="s">
        <v>359</v>
      </c>
      <c r="C32" s="34"/>
      <c r="D32" s="178">
        <v>923.5</v>
      </c>
    </row>
    <row r="33" spans="1:4" x14ac:dyDescent="0.2">
      <c r="A33" s="185">
        <v>6400</v>
      </c>
      <c r="B33" s="182" t="s">
        <v>360</v>
      </c>
      <c r="C33" s="34"/>
      <c r="D33" s="178">
        <v>446</v>
      </c>
    </row>
    <row r="34" spans="1:4" x14ac:dyDescent="0.2">
      <c r="A34" s="185">
        <v>6410</v>
      </c>
      <c r="B34" s="182" t="s">
        <v>361</v>
      </c>
      <c r="C34" s="34"/>
      <c r="D34" s="178">
        <v>330</v>
      </c>
    </row>
    <row r="35" spans="1:4" x14ac:dyDescent="0.2">
      <c r="A35" s="185">
        <v>6420</v>
      </c>
      <c r="B35" s="182" t="s">
        <v>362</v>
      </c>
      <c r="C35" s="34"/>
      <c r="D35" s="178">
        <v>211.70000000000073</v>
      </c>
    </row>
    <row r="36" spans="1:4" x14ac:dyDescent="0.2">
      <c r="A36" s="185">
        <v>6430</v>
      </c>
      <c r="B36" s="182" t="s">
        <v>363</v>
      </c>
      <c r="C36" s="34"/>
      <c r="D36" s="178">
        <v>351.39999999999964</v>
      </c>
    </row>
    <row r="37" spans="1:4" x14ac:dyDescent="0.2">
      <c r="A37" s="185">
        <v>6440</v>
      </c>
      <c r="B37" s="182" t="s">
        <v>364</v>
      </c>
      <c r="C37" s="34"/>
      <c r="D37" s="178">
        <v>273.5</v>
      </c>
    </row>
    <row r="38" spans="1:4" x14ac:dyDescent="0.2">
      <c r="A38" s="185">
        <v>6450</v>
      </c>
      <c r="B38" s="182" t="s">
        <v>365</v>
      </c>
      <c r="C38" s="34"/>
      <c r="D38" s="179">
        <v>572.5</v>
      </c>
    </row>
    <row r="39" spans="1:4" x14ac:dyDescent="0.2">
      <c r="A39" s="185">
        <v>6460</v>
      </c>
      <c r="B39" s="182" t="s">
        <v>366</v>
      </c>
      <c r="C39" s="34"/>
      <c r="D39" s="179">
        <v>491.29999999999927</v>
      </c>
    </row>
    <row r="40" spans="1:4" x14ac:dyDescent="0.2">
      <c r="A40" s="185">
        <v>6470</v>
      </c>
      <c r="B40" s="182" t="s">
        <v>367</v>
      </c>
      <c r="C40" s="34"/>
      <c r="D40" s="179">
        <v>422.89999999999964</v>
      </c>
    </row>
    <row r="41" spans="1:4" x14ac:dyDescent="0.2">
      <c r="A41" s="185">
        <v>6490</v>
      </c>
      <c r="B41" s="182" t="s">
        <v>368</v>
      </c>
      <c r="C41" s="34"/>
      <c r="D41" s="179">
        <v>756.5</v>
      </c>
    </row>
    <row r="42" spans="1:4" x14ac:dyDescent="0.2">
      <c r="A42" s="185">
        <v>8510</v>
      </c>
      <c r="B42" s="182" t="s">
        <v>401</v>
      </c>
      <c r="C42" s="34"/>
      <c r="D42" s="179">
        <v>500.90000000000146</v>
      </c>
    </row>
    <row r="43" spans="1:4" x14ac:dyDescent="0.2">
      <c r="A43" s="146">
        <v>8120</v>
      </c>
      <c r="B43" s="34" t="s">
        <v>399</v>
      </c>
      <c r="C43" s="13"/>
      <c r="D43" s="179">
        <v>966</v>
      </c>
    </row>
    <row r="44" spans="1:4" x14ac:dyDescent="0.2">
      <c r="A44" s="148"/>
      <c r="B44" s="41"/>
      <c r="C44" s="21"/>
      <c r="D44" s="144"/>
    </row>
    <row r="45" spans="1:4" ht="21" customHeight="1" thickBot="1" x14ac:dyDescent="0.25">
      <c r="A45" s="153" t="s">
        <v>2</v>
      </c>
      <c r="B45" s="154"/>
      <c r="C45" s="155"/>
      <c r="D45" s="156">
        <f>SUM(D14:D43)</f>
        <v>14134.2</v>
      </c>
    </row>
    <row r="50" spans="1:12" ht="31.5" customHeight="1" thickBot="1" x14ac:dyDescent="0.25">
      <c r="G50" s="7" t="s">
        <v>335</v>
      </c>
    </row>
    <row r="51" spans="1:12" ht="37.5" customHeight="1" x14ac:dyDescent="0.2">
      <c r="A51" s="331" t="s">
        <v>391</v>
      </c>
      <c r="B51" s="311"/>
      <c r="C51" s="312"/>
      <c r="D51" s="313"/>
    </row>
    <row r="52" spans="1:12" x14ac:dyDescent="0.2">
      <c r="A52" s="301" t="s">
        <v>3</v>
      </c>
      <c r="B52" s="305" t="s">
        <v>0</v>
      </c>
      <c r="C52" s="332"/>
      <c r="D52" s="329" t="s">
        <v>1</v>
      </c>
    </row>
    <row r="53" spans="1:12" x14ac:dyDescent="0.2">
      <c r="A53" s="302"/>
      <c r="B53" s="306"/>
      <c r="C53" s="333"/>
      <c r="D53" s="330"/>
      <c r="G53"/>
      <c r="H53"/>
      <c r="I53"/>
      <c r="J53"/>
      <c r="K53"/>
      <c r="L53"/>
    </row>
    <row r="54" spans="1:12" ht="13.5" customHeight="1" x14ac:dyDescent="0.2">
      <c r="A54" s="184">
        <v>8120</v>
      </c>
      <c r="B54" s="180" t="s">
        <v>399</v>
      </c>
      <c r="C54" s="33"/>
      <c r="D54" s="187">
        <v>0</v>
      </c>
      <c r="E54"/>
      <c r="F54"/>
      <c r="G54"/>
      <c r="H54"/>
      <c r="I54"/>
      <c r="J54"/>
      <c r="K54"/>
      <c r="L54"/>
    </row>
    <row r="55" spans="1:12" ht="13.5" customHeight="1" x14ac:dyDescent="0.2">
      <c r="A55" s="185">
        <v>6510</v>
      </c>
      <c r="B55" s="182" t="s">
        <v>370</v>
      </c>
      <c r="C55" s="34"/>
      <c r="D55" s="188">
        <v>566</v>
      </c>
      <c r="E55"/>
      <c r="F55"/>
      <c r="G55"/>
      <c r="H55"/>
      <c r="I55"/>
      <c r="J55"/>
      <c r="K55"/>
      <c r="L55"/>
    </row>
    <row r="56" spans="1:12" ht="13.5" customHeight="1" x14ac:dyDescent="0.2">
      <c r="A56" s="185">
        <v>6520</v>
      </c>
      <c r="B56" s="182" t="s">
        <v>400</v>
      </c>
      <c r="C56" s="34"/>
      <c r="D56" s="188">
        <v>659</v>
      </c>
      <c r="E56"/>
      <c r="F56"/>
      <c r="G56"/>
      <c r="H56"/>
      <c r="I56"/>
      <c r="J56"/>
      <c r="K56"/>
      <c r="L56"/>
    </row>
    <row r="57" spans="1:12" ht="13.5" customHeight="1" x14ac:dyDescent="0.2">
      <c r="A57" s="185">
        <v>6530</v>
      </c>
      <c r="B57" s="182" t="s">
        <v>371</v>
      </c>
      <c r="C57" s="34"/>
      <c r="D57" s="188">
        <v>310</v>
      </c>
      <c r="E57"/>
      <c r="F57"/>
      <c r="G57"/>
      <c r="H57"/>
      <c r="I57"/>
      <c r="J57"/>
      <c r="K57"/>
      <c r="L57"/>
    </row>
    <row r="58" spans="1:12" ht="13.5" customHeight="1" x14ac:dyDescent="0.2">
      <c r="A58" s="185">
        <v>6540</v>
      </c>
      <c r="B58" s="182" t="s">
        <v>372</v>
      </c>
      <c r="C58" s="34"/>
      <c r="D58" s="188">
        <v>655</v>
      </c>
      <c r="E58"/>
      <c r="F58"/>
      <c r="G58"/>
      <c r="H58"/>
      <c r="I58"/>
      <c r="J58"/>
      <c r="K58"/>
      <c r="L58"/>
    </row>
    <row r="59" spans="1:12" ht="13.5" customHeight="1" x14ac:dyDescent="0.2">
      <c r="A59" s="185">
        <v>6550</v>
      </c>
      <c r="B59" s="182" t="s">
        <v>373</v>
      </c>
      <c r="C59" s="34"/>
      <c r="D59" s="188">
        <v>396</v>
      </c>
      <c r="E59"/>
      <c r="F59"/>
      <c r="G59"/>
      <c r="H59"/>
      <c r="I59"/>
      <c r="J59"/>
      <c r="K59"/>
      <c r="L59"/>
    </row>
    <row r="60" spans="1:12" ht="13.5" customHeight="1" x14ac:dyDescent="0.2">
      <c r="A60" s="185">
        <v>6560</v>
      </c>
      <c r="B60" s="182" t="s">
        <v>374</v>
      </c>
      <c r="C60" s="34"/>
      <c r="D60" s="188">
        <v>264</v>
      </c>
      <c r="E60"/>
      <c r="F60"/>
      <c r="G60"/>
      <c r="H60"/>
      <c r="I60"/>
      <c r="J60"/>
      <c r="K60"/>
      <c r="L60"/>
    </row>
    <row r="61" spans="1:12" ht="13.5" customHeight="1" x14ac:dyDescent="0.2">
      <c r="A61" s="185">
        <v>6570</v>
      </c>
      <c r="B61" s="182" t="s">
        <v>375</v>
      </c>
      <c r="C61" s="34"/>
      <c r="D61" s="188">
        <v>276</v>
      </c>
      <c r="E61"/>
      <c r="F61"/>
      <c r="G61"/>
      <c r="H61"/>
      <c r="I61"/>
      <c r="J61"/>
      <c r="K61"/>
      <c r="L61"/>
    </row>
    <row r="62" spans="1:12" ht="13.5" customHeight="1" x14ac:dyDescent="0.2">
      <c r="A62" s="185">
        <v>6580</v>
      </c>
      <c r="B62" s="182" t="s">
        <v>376</v>
      </c>
      <c r="C62" s="34"/>
      <c r="D62" s="188">
        <v>318</v>
      </c>
      <c r="E62"/>
      <c r="F62"/>
      <c r="G62"/>
      <c r="H62"/>
      <c r="I62"/>
      <c r="J62"/>
      <c r="K62"/>
      <c r="L62"/>
    </row>
    <row r="63" spans="1:12" ht="13.5" customHeight="1" x14ac:dyDescent="0.2">
      <c r="A63" s="185">
        <v>6590</v>
      </c>
      <c r="B63" s="182" t="s">
        <v>377</v>
      </c>
      <c r="C63" s="34"/>
      <c r="D63" s="188">
        <v>385</v>
      </c>
      <c r="E63"/>
      <c r="F63"/>
      <c r="G63"/>
      <c r="H63"/>
      <c r="I63"/>
      <c r="J63"/>
      <c r="K63"/>
      <c r="L63"/>
    </row>
    <row r="64" spans="1:12" ht="13.5" customHeight="1" x14ac:dyDescent="0.2">
      <c r="A64" s="185">
        <v>6600</v>
      </c>
      <c r="B64" s="182" t="s">
        <v>378</v>
      </c>
      <c r="C64" s="34"/>
      <c r="D64" s="188">
        <v>410</v>
      </c>
      <c r="E64"/>
      <c r="F64"/>
      <c r="G64"/>
      <c r="H64"/>
      <c r="I64"/>
      <c r="J64"/>
      <c r="K64"/>
      <c r="L64"/>
    </row>
    <row r="65" spans="1:12" ht="13.5" customHeight="1" x14ac:dyDescent="0.2">
      <c r="A65" s="185">
        <v>6610</v>
      </c>
      <c r="B65" s="182" t="s">
        <v>379</v>
      </c>
      <c r="C65" s="34"/>
      <c r="D65" s="188">
        <v>908</v>
      </c>
      <c r="E65"/>
      <c r="F65"/>
      <c r="G65"/>
      <c r="H65"/>
      <c r="I65"/>
      <c r="J65"/>
      <c r="K65"/>
      <c r="L65"/>
    </row>
    <row r="66" spans="1:12" ht="13.5" customHeight="1" x14ac:dyDescent="0.2">
      <c r="A66" s="185">
        <v>6620</v>
      </c>
      <c r="B66" s="182" t="s">
        <v>380</v>
      </c>
      <c r="C66" s="34"/>
      <c r="D66" s="188">
        <v>499</v>
      </c>
      <c r="E66"/>
      <c r="F66"/>
      <c r="G66"/>
      <c r="H66"/>
      <c r="I66"/>
      <c r="J66"/>
      <c r="K66"/>
      <c r="L66"/>
    </row>
    <row r="67" spans="1:12" ht="13.5" customHeight="1" x14ac:dyDescent="0.2">
      <c r="A67" s="185">
        <v>6630</v>
      </c>
      <c r="B67" s="182" t="s">
        <v>381</v>
      </c>
      <c r="C67" s="34"/>
      <c r="D67" s="189">
        <v>428</v>
      </c>
      <c r="E67"/>
      <c r="F67"/>
      <c r="G67"/>
      <c r="H67"/>
      <c r="I67"/>
      <c r="J67"/>
      <c r="K67"/>
      <c r="L67"/>
    </row>
    <row r="68" spans="1:12" ht="13.5" customHeight="1" x14ac:dyDescent="0.2">
      <c r="A68" s="185">
        <v>6640</v>
      </c>
      <c r="B68" s="182" t="s">
        <v>382</v>
      </c>
      <c r="C68" s="34"/>
      <c r="D68" s="189">
        <v>525</v>
      </c>
      <c r="E68"/>
      <c r="F68"/>
      <c r="G68"/>
      <c r="H68"/>
      <c r="I68"/>
      <c r="J68"/>
      <c r="K68"/>
      <c r="L68"/>
    </row>
    <row r="69" spans="1:12" ht="13.5" customHeight="1" x14ac:dyDescent="0.2">
      <c r="A69" s="185">
        <v>6650</v>
      </c>
      <c r="B69" s="182" t="s">
        <v>383</v>
      </c>
      <c r="C69" s="34"/>
      <c r="D69" s="189">
        <v>227</v>
      </c>
      <c r="G69"/>
      <c r="H69"/>
      <c r="I69"/>
      <c r="J69"/>
      <c r="K69"/>
      <c r="L69"/>
    </row>
    <row r="70" spans="1:12" ht="13.5" customHeight="1" x14ac:dyDescent="0.2">
      <c r="A70" s="185">
        <v>6660</v>
      </c>
      <c r="B70" s="182" t="s">
        <v>384</v>
      </c>
      <c r="C70" s="34"/>
      <c r="D70" s="189">
        <v>528</v>
      </c>
      <c r="G70"/>
      <c r="H70"/>
      <c r="I70"/>
      <c r="J70"/>
      <c r="K70"/>
      <c r="L70"/>
    </row>
    <row r="71" spans="1:12" ht="13.5" customHeight="1" x14ac:dyDescent="0.2">
      <c r="A71" s="185">
        <v>6670</v>
      </c>
      <c r="B71" s="182" t="s">
        <v>385</v>
      </c>
      <c r="C71" s="34"/>
      <c r="D71" s="189">
        <v>317</v>
      </c>
      <c r="G71"/>
      <c r="H71"/>
      <c r="I71"/>
      <c r="J71"/>
      <c r="K71"/>
      <c r="L71"/>
    </row>
    <row r="72" spans="1:12" ht="13.5" customHeight="1" x14ac:dyDescent="0.2">
      <c r="A72" s="185">
        <v>3750</v>
      </c>
      <c r="B72" s="182" t="s">
        <v>386</v>
      </c>
      <c r="C72" s="34"/>
      <c r="D72" s="189">
        <v>769</v>
      </c>
      <c r="G72"/>
      <c r="H72"/>
      <c r="I72"/>
      <c r="J72"/>
      <c r="K72"/>
      <c r="L72"/>
    </row>
    <row r="73" spans="1:12" ht="13.5" customHeight="1" x14ac:dyDescent="0.2">
      <c r="A73" s="185">
        <v>3760</v>
      </c>
      <c r="B73" s="182" t="s">
        <v>387</v>
      </c>
      <c r="C73" s="34"/>
      <c r="D73" s="189">
        <v>327</v>
      </c>
      <c r="G73"/>
      <c r="H73"/>
      <c r="I73"/>
      <c r="J73"/>
      <c r="K73"/>
      <c r="L73"/>
    </row>
    <row r="74" spans="1:12" ht="13.5" customHeight="1" x14ac:dyDescent="0.2">
      <c r="A74" s="185">
        <v>3770</v>
      </c>
      <c r="B74" s="182" t="s">
        <v>388</v>
      </c>
      <c r="C74" s="34"/>
      <c r="D74" s="189">
        <v>501</v>
      </c>
      <c r="G74"/>
      <c r="H74"/>
      <c r="I74"/>
      <c r="J74"/>
      <c r="K74"/>
      <c r="L74"/>
    </row>
    <row r="75" spans="1:12" ht="13.5" customHeight="1" x14ac:dyDescent="0.2">
      <c r="A75" s="185">
        <v>3780</v>
      </c>
      <c r="B75" s="182" t="s">
        <v>177</v>
      </c>
      <c r="C75" s="34"/>
      <c r="D75" s="189">
        <v>831</v>
      </c>
      <c r="G75"/>
      <c r="H75"/>
      <c r="I75"/>
      <c r="J75"/>
      <c r="K75"/>
      <c r="L75"/>
    </row>
    <row r="76" spans="1:12" ht="13.5" customHeight="1" x14ac:dyDescent="0.2">
      <c r="A76" s="185">
        <v>8450</v>
      </c>
      <c r="B76" s="182" t="s">
        <v>100</v>
      </c>
      <c r="C76" s="34"/>
      <c r="D76" s="189">
        <v>1254</v>
      </c>
      <c r="G76"/>
      <c r="H76"/>
      <c r="I76"/>
      <c r="J76"/>
      <c r="K76"/>
      <c r="L76"/>
    </row>
    <row r="77" spans="1:12" ht="13.5" customHeight="1" x14ac:dyDescent="0.2">
      <c r="A77" s="185">
        <v>3890</v>
      </c>
      <c r="B77" s="182" t="s">
        <v>390</v>
      </c>
      <c r="C77" s="34"/>
      <c r="D77" s="189">
        <v>512</v>
      </c>
      <c r="G77"/>
      <c r="H77"/>
      <c r="I77"/>
      <c r="J77"/>
      <c r="K77"/>
      <c r="L77"/>
    </row>
    <row r="78" spans="1:12" ht="13.5" customHeight="1" x14ac:dyDescent="0.2">
      <c r="A78" s="185">
        <v>10080</v>
      </c>
      <c r="B78" s="182" t="s">
        <v>101</v>
      </c>
      <c r="C78" s="34"/>
      <c r="D78" s="189">
        <v>505</v>
      </c>
      <c r="G78"/>
      <c r="H78"/>
      <c r="I78"/>
      <c r="J78"/>
      <c r="K78"/>
      <c r="L78"/>
    </row>
    <row r="79" spans="1:12" ht="13.5" customHeight="1" x14ac:dyDescent="0.2">
      <c r="A79" s="185">
        <v>3900</v>
      </c>
      <c r="B79" s="182" t="s">
        <v>172</v>
      </c>
      <c r="C79" s="34"/>
      <c r="D79" s="189">
        <v>139</v>
      </c>
      <c r="G79"/>
      <c r="H79"/>
      <c r="I79"/>
      <c r="J79"/>
      <c r="K79"/>
      <c r="L79"/>
    </row>
    <row r="80" spans="1:12" ht="13.5" customHeight="1" x14ac:dyDescent="0.2">
      <c r="A80" s="185">
        <v>8870</v>
      </c>
      <c r="B80" s="182" t="s">
        <v>313</v>
      </c>
      <c r="C80" s="34"/>
      <c r="D80" s="189">
        <v>410</v>
      </c>
      <c r="G80"/>
      <c r="H80"/>
      <c r="I80"/>
      <c r="J80"/>
      <c r="K80"/>
      <c r="L80"/>
    </row>
    <row r="81" spans="1:12" ht="13.5" customHeight="1" x14ac:dyDescent="0.2">
      <c r="A81" s="185">
        <v>1290</v>
      </c>
      <c r="B81" s="182" t="s">
        <v>102</v>
      </c>
      <c r="C81" s="34"/>
      <c r="D81" s="189">
        <v>161</v>
      </c>
      <c r="G81"/>
      <c r="H81"/>
      <c r="I81"/>
      <c r="J81"/>
      <c r="K81"/>
      <c r="L81"/>
    </row>
    <row r="82" spans="1:12" ht="13.5" customHeight="1" x14ac:dyDescent="0.2">
      <c r="A82" s="185">
        <v>11270</v>
      </c>
      <c r="B82" s="182" t="s">
        <v>173</v>
      </c>
      <c r="C82" s="34"/>
      <c r="D82" s="189">
        <v>497</v>
      </c>
      <c r="G82"/>
      <c r="H82"/>
      <c r="I82"/>
      <c r="J82"/>
      <c r="K82"/>
      <c r="L82"/>
    </row>
    <row r="83" spans="1:12" ht="13.5" customHeight="1" x14ac:dyDescent="0.2">
      <c r="A83" s="185">
        <v>120</v>
      </c>
      <c r="B83" s="182" t="s">
        <v>174</v>
      </c>
      <c r="C83" s="34"/>
      <c r="D83" s="189">
        <v>285</v>
      </c>
      <c r="G83"/>
      <c r="H83"/>
      <c r="I83"/>
      <c r="J83"/>
      <c r="K83"/>
      <c r="L83"/>
    </row>
    <row r="84" spans="1:12" ht="13.5" customHeight="1" x14ac:dyDescent="0.2">
      <c r="A84" s="185">
        <v>130</v>
      </c>
      <c r="B84" s="182" t="s">
        <v>175</v>
      </c>
      <c r="C84" s="34"/>
      <c r="D84" s="189">
        <v>225</v>
      </c>
      <c r="G84"/>
      <c r="H84"/>
      <c r="I84"/>
      <c r="J84"/>
      <c r="K84"/>
      <c r="L84"/>
    </row>
    <row r="85" spans="1:12" ht="13.5" customHeight="1" x14ac:dyDescent="0.2">
      <c r="A85" s="185">
        <v>250</v>
      </c>
      <c r="B85" s="182" t="s">
        <v>336</v>
      </c>
      <c r="C85" s="34"/>
      <c r="D85" s="189">
        <v>215</v>
      </c>
      <c r="G85"/>
      <c r="H85"/>
      <c r="I85"/>
      <c r="J85"/>
      <c r="K85"/>
      <c r="L85"/>
    </row>
    <row r="86" spans="1:12" ht="13.5" customHeight="1" x14ac:dyDescent="0.2">
      <c r="A86" s="185">
        <v>1610</v>
      </c>
      <c r="B86" s="182" t="s">
        <v>337</v>
      </c>
      <c r="C86" s="34"/>
      <c r="D86" s="189">
        <v>265</v>
      </c>
      <c r="G86"/>
      <c r="H86"/>
      <c r="I86"/>
      <c r="J86"/>
      <c r="K86"/>
      <c r="L86"/>
    </row>
    <row r="87" spans="1:12" ht="13.5" customHeight="1" x14ac:dyDescent="0.2">
      <c r="A87" s="185">
        <v>10910</v>
      </c>
      <c r="B87" s="182" t="s">
        <v>338</v>
      </c>
      <c r="C87" s="34"/>
      <c r="D87" s="189">
        <v>354</v>
      </c>
      <c r="G87"/>
      <c r="H87"/>
      <c r="I87"/>
      <c r="J87"/>
      <c r="K87"/>
      <c r="L87"/>
    </row>
    <row r="88" spans="1:12" ht="13.5" customHeight="1" x14ac:dyDescent="0.2">
      <c r="A88" s="185">
        <v>8340</v>
      </c>
      <c r="B88" s="182" t="s">
        <v>339</v>
      </c>
      <c r="C88" s="34"/>
      <c r="D88" s="189">
        <v>442</v>
      </c>
      <c r="G88"/>
      <c r="H88"/>
      <c r="I88"/>
      <c r="J88"/>
      <c r="K88"/>
      <c r="L88"/>
    </row>
    <row r="89" spans="1:12" ht="13.5" customHeight="1" x14ac:dyDescent="0.2">
      <c r="A89" s="185">
        <v>11360</v>
      </c>
      <c r="B89" s="182" t="s">
        <v>28</v>
      </c>
      <c r="C89" s="34"/>
      <c r="D89" s="189">
        <v>661</v>
      </c>
      <c r="G89"/>
      <c r="H89"/>
      <c r="I89"/>
      <c r="J89"/>
      <c r="K89"/>
      <c r="L89"/>
    </row>
    <row r="90" spans="1:12" x14ac:dyDescent="0.2">
      <c r="A90" s="148"/>
      <c r="B90" s="41"/>
      <c r="C90" s="41"/>
      <c r="D90" s="144"/>
    </row>
    <row r="91" spans="1:12" ht="21" customHeight="1" thickBot="1" x14ac:dyDescent="0.25">
      <c r="A91" s="153" t="s">
        <v>2</v>
      </c>
      <c r="B91" s="154"/>
      <c r="C91" s="186"/>
      <c r="D91" s="156">
        <f>SUM(D54:D90)</f>
        <v>16024</v>
      </c>
    </row>
    <row r="92" spans="1:12" x14ac:dyDescent="0.2">
      <c r="G92"/>
      <c r="H92"/>
      <c r="I92"/>
      <c r="J92"/>
      <c r="K92"/>
      <c r="L92"/>
    </row>
    <row r="93" spans="1:12" x14ac:dyDescent="0.2">
      <c r="G93"/>
      <c r="H93"/>
      <c r="I93"/>
      <c r="J93"/>
      <c r="K93"/>
      <c r="L93"/>
    </row>
    <row r="94" spans="1:12" x14ac:dyDescent="0.2">
      <c r="G94"/>
      <c r="H94"/>
      <c r="I94"/>
      <c r="J94"/>
      <c r="K94"/>
      <c r="L94"/>
    </row>
    <row r="95" spans="1:12" x14ac:dyDescent="0.2">
      <c r="G95"/>
      <c r="H95"/>
      <c r="I95"/>
      <c r="J95"/>
      <c r="K95"/>
      <c r="L95"/>
    </row>
    <row r="96" spans="1:12" x14ac:dyDescent="0.2">
      <c r="G96"/>
      <c r="H96"/>
      <c r="I96"/>
      <c r="J96"/>
      <c r="K96"/>
      <c r="L96"/>
    </row>
    <row r="97" spans="7:12" x14ac:dyDescent="0.2">
      <c r="G97"/>
      <c r="H97"/>
      <c r="I97"/>
      <c r="J97"/>
      <c r="K97"/>
      <c r="L97"/>
    </row>
    <row r="98" spans="7:12" x14ac:dyDescent="0.2">
      <c r="G98"/>
      <c r="H98"/>
      <c r="I98"/>
      <c r="J98"/>
      <c r="K98"/>
      <c r="L98"/>
    </row>
    <row r="99" spans="7:12" x14ac:dyDescent="0.2">
      <c r="G99"/>
      <c r="H99"/>
      <c r="I99"/>
      <c r="J99"/>
      <c r="K99"/>
      <c r="L99"/>
    </row>
    <row r="100" spans="7:12" x14ac:dyDescent="0.2">
      <c r="G100"/>
      <c r="H100"/>
      <c r="I100"/>
      <c r="J100"/>
      <c r="K100"/>
      <c r="L100"/>
    </row>
    <row r="101" spans="7:12" x14ac:dyDescent="0.2">
      <c r="G101"/>
      <c r="H101"/>
      <c r="I101"/>
      <c r="J101"/>
      <c r="K101"/>
      <c r="L101"/>
    </row>
    <row r="102" spans="7:12" x14ac:dyDescent="0.2">
      <c r="G102"/>
      <c r="H102"/>
      <c r="I102"/>
      <c r="J102"/>
      <c r="K102"/>
      <c r="L102"/>
    </row>
    <row r="103" spans="7:12" x14ac:dyDescent="0.2">
      <c r="G103"/>
      <c r="H103"/>
      <c r="I103"/>
      <c r="J103"/>
      <c r="K103"/>
      <c r="L103"/>
    </row>
    <row r="104" spans="7:12" x14ac:dyDescent="0.2">
      <c r="G104"/>
      <c r="H104"/>
      <c r="I104"/>
      <c r="J104"/>
      <c r="K104"/>
      <c r="L104"/>
    </row>
    <row r="105" spans="7:12" x14ac:dyDescent="0.2">
      <c r="G105"/>
      <c r="H105"/>
      <c r="I105"/>
      <c r="J105"/>
      <c r="K105"/>
      <c r="L105"/>
    </row>
    <row r="106" spans="7:12" x14ac:dyDescent="0.2">
      <c r="G106"/>
      <c r="H106"/>
      <c r="I106"/>
      <c r="J106"/>
      <c r="K106"/>
      <c r="L106"/>
    </row>
    <row r="107" spans="7:12" x14ac:dyDescent="0.2">
      <c r="G107"/>
      <c r="H107"/>
      <c r="I107"/>
      <c r="J107"/>
      <c r="K107"/>
      <c r="L107"/>
    </row>
    <row r="108" spans="7:12" x14ac:dyDescent="0.2">
      <c r="G108"/>
      <c r="H108"/>
      <c r="I108"/>
      <c r="J108"/>
      <c r="K108"/>
      <c r="L108"/>
    </row>
    <row r="109" spans="7:12" x14ac:dyDescent="0.2">
      <c r="G109"/>
      <c r="H109"/>
      <c r="I109"/>
      <c r="J109"/>
      <c r="K109"/>
      <c r="L109"/>
    </row>
    <row r="110" spans="7:12" x14ac:dyDescent="0.2">
      <c r="G110"/>
      <c r="H110"/>
      <c r="I110"/>
      <c r="J110"/>
      <c r="K110"/>
      <c r="L110"/>
    </row>
    <row r="111" spans="7:12" x14ac:dyDescent="0.2">
      <c r="G111"/>
      <c r="H111"/>
      <c r="I111"/>
      <c r="J111"/>
      <c r="K111"/>
      <c r="L111"/>
    </row>
    <row r="112" spans="7:12" x14ac:dyDescent="0.2">
      <c r="G112"/>
      <c r="H112"/>
      <c r="I112"/>
      <c r="J112"/>
      <c r="K112"/>
      <c r="L112"/>
    </row>
  </sheetData>
  <mergeCells count="10">
    <mergeCell ref="A51:D51"/>
    <mergeCell ref="A52:A53"/>
    <mergeCell ref="B52:C53"/>
    <mergeCell ref="D52:D53"/>
    <mergeCell ref="C5:F5"/>
    <mergeCell ref="A11:D11"/>
    <mergeCell ref="A12:A13"/>
    <mergeCell ref="B12:C13"/>
    <mergeCell ref="D12:D13"/>
    <mergeCell ref="C7:F7"/>
  </mergeCells>
  <printOptions horizontalCentered="1"/>
  <pageMargins left="0.23622047244094491" right="0.23622047244094491" top="0.74803149606299213" bottom="0.74803149606299213" header="0.31496062992125984" footer="0.31496062992125984"/>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10</vt:i4>
      </vt:variant>
    </vt:vector>
  </HeadingPairs>
  <TitlesOfParts>
    <vt:vector size="10" baseType="lpstr">
      <vt:lpstr>9540</vt:lpstr>
      <vt:lpstr>9541</vt:lpstr>
      <vt:lpstr>9543</vt:lpstr>
      <vt:lpstr>9544</vt:lpstr>
      <vt:lpstr>9545</vt:lpstr>
      <vt:lpstr>9631</vt:lpstr>
      <vt:lpstr>9633</vt:lpstr>
      <vt:lpstr>9634</vt:lpstr>
      <vt:lpstr>9635</vt:lpstr>
      <vt:lpstr>CALENDARIO</vt:lpstr>
    </vt:vector>
  </TitlesOfParts>
  <Company>Comune di Vicenza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Comune di Vicenza</dc:creator>
  <cp:lastModifiedBy>Silvestri Gloria</cp:lastModifiedBy>
  <cp:lastPrinted>2024-07-09T07:46:25Z</cp:lastPrinted>
  <dcterms:created xsi:type="dcterms:W3CDTF">2002-06-11T16:14:49Z</dcterms:created>
  <dcterms:modified xsi:type="dcterms:W3CDTF">2024-07-09T07:49:37Z</dcterms:modified>
</cp:coreProperties>
</file>